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7" sheetId="1" r:id="rId1"/>
  </sheets>
  <definedNames>
    <definedName name="_xlnm._FilterDatabase" localSheetId="0" hidden="1">'2017'!$A$2:$L$112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<sst xmlns="http://schemas.openxmlformats.org/spreadsheetml/2006/main" count="232" uniqueCount="155">
  <si>
    <t>2017年度新能源汽车推广应用补助资金清算审核车辆信息表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</si>
  <si>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</si>
  <si>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</si>
  <si>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</si>
  <si>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</si>
  <si>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</si>
  <si>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</si>
  <si>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</si>
  <si>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</si>
  <si>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</si>
  <si>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</si>
  <si>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
（万元）</t>
  </si>
  <si>
    <t>核减原因</t>
  </si>
  <si>
    <t>总计</t>
  </si>
  <si>
    <t>北京市</t>
  </si>
  <si>
    <t>合计</t>
  </si>
  <si>
    <t>北京汽车股份有限公司</t>
  </si>
  <si>
    <t>小计</t>
  </si>
  <si>
    <t>BJ5022XXYV3R2-BEV</t>
  </si>
  <si>
    <t/>
  </si>
  <si>
    <t>BJ7000B3D5-BEV</t>
  </si>
  <si>
    <t>核减8辆，原因为：车辆注册登记信息有误</t>
  </si>
  <si>
    <t>BJ7000C5E1-BEV</t>
  </si>
  <si>
    <t>核减1辆，原因为：车辆注册登记信息有误</t>
  </si>
  <si>
    <t>BJ7000C5E2-BEV</t>
  </si>
  <si>
    <t>BJ7000C5E4-BEV</t>
  </si>
  <si>
    <t>BJ7000U3D2-BEV</t>
  </si>
  <si>
    <t>北京新能源汽车股份有限公司</t>
  </si>
  <si>
    <t>BJ7001BPH1-BEV</t>
  </si>
  <si>
    <t>核减18辆，原因为：车辆注册登记信息有误</t>
  </si>
  <si>
    <t>BJ7001BPH2-BEV</t>
  </si>
  <si>
    <t>核减16辆，原因为：车辆注册登记信息有误</t>
  </si>
  <si>
    <t>BJ7001BPH5-BEV</t>
  </si>
  <si>
    <t>核减12辆，原因为：车辆注册登记信息有误</t>
  </si>
  <si>
    <t>BJ7001BPH7-BEV</t>
  </si>
  <si>
    <t>核减103辆，原因为：车辆注册登记信息有误</t>
  </si>
  <si>
    <t>BJ7001BPH8-BEV</t>
  </si>
  <si>
    <t>核减410辆，原因为：相关凭证不符合清算通知申报要求</t>
  </si>
  <si>
    <t>山西省</t>
  </si>
  <si>
    <t>山西成功汽车制造有限公司</t>
  </si>
  <si>
    <t>SCH5022XXY-BEV1</t>
  </si>
  <si>
    <t>SCH5022XXY-BEV2</t>
  </si>
  <si>
    <t>SCH5022XXY-BEV5</t>
  </si>
  <si>
    <t>黑龙江省</t>
  </si>
  <si>
    <t>黑龙江龙华汽车有限公司</t>
  </si>
  <si>
    <t>HLJ6122PHEV</t>
  </si>
  <si>
    <t>江苏省</t>
  </si>
  <si>
    <t>南京市公共交通车辆厂</t>
  </si>
  <si>
    <t>NJC6101YBEV2</t>
  </si>
  <si>
    <t>山东省</t>
  </si>
  <si>
    <t>山东沂星电动汽车有限公司</t>
  </si>
  <si>
    <t>SDL6104EVG</t>
  </si>
  <si>
    <t>中通客车控股股份有限公司</t>
  </si>
  <si>
    <t>LCK5049XXYEVH3</t>
  </si>
  <si>
    <t>LCK6108EVK</t>
  </si>
  <si>
    <t>湖北省</t>
  </si>
  <si>
    <t>东风汽车公司</t>
  </si>
  <si>
    <t>DFM7000H2ABEV1</t>
  </si>
  <si>
    <t>核减9辆，原因为：现场核查不通过</t>
  </si>
  <si>
    <t>DFM7000H2DBEV1</t>
  </si>
  <si>
    <t>核减2辆，原因为：现场核查不通过</t>
  </si>
  <si>
    <t>东风汽车集团有限公司</t>
  </si>
  <si>
    <t>DFA7000F1A1BEV</t>
  </si>
  <si>
    <t>核减1辆，原因为：现场核查不通过</t>
  </si>
  <si>
    <t>DFA7000G1F3BEV</t>
  </si>
  <si>
    <t>DFA7000L2ABEV1</t>
  </si>
  <si>
    <t>EQ5020XXYLBEV1</t>
  </si>
  <si>
    <t>核减67辆，原因为：不符合行驶里程数要求，未按有关要求上传车辆运行数据，现场核查不通过</t>
  </si>
  <si>
    <t>核减6辆，原因为：不符合行驶里程数要求，现场核查不通过</t>
  </si>
  <si>
    <t>EQ5020XXYSZBEV</t>
  </si>
  <si>
    <t>核减8辆，原因为：现场核查不通过</t>
  </si>
  <si>
    <t>EQ5020XXYSZBEV1</t>
  </si>
  <si>
    <t>核减24辆，原因为：不符合行驶里程数要求，现场核查不通过</t>
  </si>
  <si>
    <t>EQ5023XXYACBEV1</t>
  </si>
  <si>
    <t>核减44辆，原因为：不符合行驶里程数要求，现场核查不通过</t>
  </si>
  <si>
    <t>EQ5023XXYACBEV6</t>
  </si>
  <si>
    <t>核减3辆，原因为：不符合行驶里程数要求，现场核查不通过</t>
  </si>
  <si>
    <t>EQ5023XXYACBEV7</t>
  </si>
  <si>
    <t>EQ5025XXYACBEV</t>
  </si>
  <si>
    <t>EQ5025XXYACBEV1</t>
  </si>
  <si>
    <t>EQ5032XXYACBEV1</t>
  </si>
  <si>
    <t>核减18辆，原因为：不符合行驶里程数要求，现场核查不通过</t>
  </si>
  <si>
    <t>EQ5034XXYACBEV</t>
  </si>
  <si>
    <t>核减1辆，原因为：不符合行驶里程数要求</t>
  </si>
  <si>
    <t>EQ5040XXYACBEV10</t>
  </si>
  <si>
    <t>EQ5040XXYACBEV11</t>
  </si>
  <si>
    <t>核减11辆，原因为：不符合行驶里程数要求，现场核查不通过</t>
  </si>
  <si>
    <t>EQ5040XXYACBEV7</t>
  </si>
  <si>
    <t>核减6辆，原因为：现场核查不通过</t>
  </si>
  <si>
    <t>EQ5040XXYACBEV8</t>
  </si>
  <si>
    <t>EQ5040XXYSZBEV</t>
  </si>
  <si>
    <t>EQ5041XLCACBEV</t>
  </si>
  <si>
    <t>EQ5041XXYACBEV9</t>
  </si>
  <si>
    <t>EQ5042XXYACBEV</t>
  </si>
  <si>
    <t>EQ5042XXYACBEV1</t>
  </si>
  <si>
    <t>EQ5042XXYACBEV2</t>
  </si>
  <si>
    <t>EQ5042XXYACBEV3</t>
  </si>
  <si>
    <t>核减2辆，原因为：不符合行驶里程数要求</t>
  </si>
  <si>
    <t>扬子江汽车集团有限公司</t>
  </si>
  <si>
    <t>WG6120BEVHR1</t>
  </si>
  <si>
    <t>核减119辆，原因为：不符合行驶里程数要求，重复申报</t>
  </si>
  <si>
    <t>湖南省</t>
  </si>
  <si>
    <t>长沙梅花汽车制造有限公司</t>
  </si>
  <si>
    <t>TX5040XXYBEV2</t>
  </si>
  <si>
    <t>湖南中车时代电动汽车股份有限公司</t>
  </si>
  <si>
    <t>TEG6110EV05</t>
  </si>
  <si>
    <t>核减3辆，原因为：现场核查不通过</t>
  </si>
  <si>
    <t>深圳市</t>
  </si>
  <si>
    <t>比亚迪汽车工业有限公司</t>
  </si>
  <si>
    <t>BYD6100LGEV3</t>
  </si>
  <si>
    <t>BYD6480STHEV</t>
  </si>
  <si>
    <t>CK6100LGEV2</t>
  </si>
  <si>
    <t>广西壮族自治区</t>
  </si>
  <si>
    <t>东风柳州汽车有限公司</t>
  </si>
  <si>
    <t>LZ6510MLAEV</t>
  </si>
  <si>
    <t>EQ6510LM5F1BEV</t>
  </si>
  <si>
    <t>核减5辆，原因为：现场核查不通过</t>
  </si>
  <si>
    <t>上汽通用五菱汽车股份有限公司</t>
  </si>
  <si>
    <t>LZW7000EVA</t>
  </si>
  <si>
    <t>LZW7001EVA</t>
  </si>
  <si>
    <t>重庆市</t>
  </si>
  <si>
    <t>重庆力帆汽车有限公司</t>
  </si>
  <si>
    <t>LF5028XXYJEV</t>
  </si>
  <si>
    <t>LF6401EEV</t>
  </si>
  <si>
    <t>重庆瑞驰汽车实业有限公司</t>
  </si>
  <si>
    <t>CRC5021XXYA-LBEV</t>
  </si>
  <si>
    <t>CRC5030XXYB-LBEV</t>
  </si>
  <si>
    <t>贵州省</t>
  </si>
  <si>
    <t>贵州长江汽车有限公司</t>
  </si>
  <si>
    <t>GK6850GBEV</t>
  </si>
  <si>
    <t>核减1辆，原因为：不符合申诉车辆范围要求</t>
  </si>
  <si>
    <t>云南省</t>
  </si>
  <si>
    <t>昆明客车制造有限公司</t>
  </si>
  <si>
    <t>KK5030XXYEV04</t>
  </si>
  <si>
    <t>核减12辆，原因为：不符合行驶里程数要求</t>
  </si>
  <si>
    <t>KK5041XXYEV01</t>
  </si>
  <si>
    <t>核减7辆，原因为：不符合行驶里程数要求</t>
  </si>
  <si>
    <t>陕西省</t>
  </si>
  <si>
    <t>比亚迪汽车有限公司</t>
  </si>
  <si>
    <t>BYD6460SBEV</t>
  </si>
  <si>
    <t>BYD6460STHEV5</t>
  </si>
  <si>
    <t>BYD7005BEV</t>
  </si>
  <si>
    <t>BYD7008BEV1</t>
  </si>
  <si>
    <t>BYD7150WT5HEV4</t>
  </si>
  <si>
    <t>BYD7150WT5HEV5</t>
  </si>
  <si>
    <t>陕西汽车集团有限责任公司</t>
  </si>
  <si>
    <t>SX5040XXYBEV331H</t>
  </si>
  <si>
    <t>核减6辆，原因为：不符合行驶里程数要求</t>
  </si>
  <si>
    <t>SX5040XXYBEV331K</t>
  </si>
  <si>
    <t>核减3辆，原因为：不符合行驶里程数要求</t>
  </si>
  <si>
    <t>SX5040XXYBEV331L</t>
  </si>
  <si>
    <t>SX5040XXYBEV331S</t>
  </si>
  <si>
    <t>核减5辆，原因为：不符合行驶里程数要求</t>
  </si>
  <si>
    <t>SX5042XXYBEV331L</t>
  </si>
  <si>
    <t>核减10辆，原因为：不符合行驶里程数要求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</si>
</sst>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2"/>
  <sheetViews>
    <sheetView tabSelected="1" workbookViewId="0">
      <selection activeCell="A1" sqref="A1:L1"/>
    </sheetView>
  </sheetViews>
  <sheetFormatPr defaultColWidth="8.72727272727273" defaultRowHeight="14"/>
  <cols>
    <col min="2" max="2" width="7.36363636363636" customWidth="1"/>
    <col min="3" max="3" width="24.2727272727273" customWidth="1"/>
    <col min="4" max="4" width="22.8181818181818" customWidth="1"/>
    <col min="5" max="10" width="15.4545454545455" customWidth="1"/>
    <col min="11" max="11" width="16.1818181818182" customWidth="1"/>
    <col min="12" max="12" width="21.6363636363636" customWidth="1"/>
  </cols>
  <sheetData>
    <row r="1" ht="37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5" customHeight="1" spans="1:12">
      <c r="A3" s="3" t="s">
        <v>13</v>
      </c>
      <c r="B3" s="3"/>
      <c r="C3" s="3"/>
      <c r="D3" s="3"/>
      <c r="E3" s="4">
        <f>SUM(E4:E112)/3</f>
        <v>1276</v>
      </c>
      <c r="F3" s="4"/>
      <c r="G3" s="4">
        <f>SUM(G4:G112)/3</f>
        <v>9551.0004</v>
      </c>
      <c r="H3" s="4">
        <f>SUM(H4:H112)/3</f>
        <v>288</v>
      </c>
      <c r="I3" s="4"/>
      <c r="J3" s="4">
        <f>SUM(J4:J112)/3</f>
        <v>1791.581</v>
      </c>
      <c r="K3" s="3">
        <f>SUM(K4:K112)/2</f>
        <v>1790</v>
      </c>
      <c r="L3" s="3"/>
    </row>
    <row r="4" ht="25" customHeight="1" spans="1:12">
      <c r="A4" s="3" t="s">
        <v>14</v>
      </c>
      <c r="B4" s="3" t="s">
        <v>15</v>
      </c>
      <c r="C4" s="3"/>
      <c r="D4" s="3"/>
      <c r="E4" s="4">
        <f>E5+E12</f>
        <v>615</v>
      </c>
      <c r="F4" s="4"/>
      <c r="G4" s="4">
        <f>G5+G12</f>
        <v>2281.916</v>
      </c>
      <c r="H4" s="4">
        <f>H5+H12</f>
        <v>46</v>
      </c>
      <c r="I4" s="4"/>
      <c r="J4" s="4">
        <f>J5+J12</f>
        <v>190.516</v>
      </c>
      <c r="K4" s="3">
        <f>K5+K12</f>
        <v>190</v>
      </c>
      <c r="L4" s="3"/>
    </row>
    <row r="5" ht="25" customHeight="1" spans="1:12">
      <c r="A5" s="3"/>
      <c r="B5" s="3">
        <v>1</v>
      </c>
      <c r="C5" s="3" t="s">
        <v>16</v>
      </c>
      <c r="D5" s="3" t="s">
        <v>17</v>
      </c>
      <c r="E5" s="4">
        <f>SUM(E6:E11)</f>
        <v>23</v>
      </c>
      <c r="F5" s="4"/>
      <c r="G5" s="4">
        <f>SUM(G6:G11)</f>
        <v>100.676</v>
      </c>
      <c r="H5" s="4">
        <f>SUM(H6:H11)</f>
        <v>13</v>
      </c>
      <c r="I5" s="4"/>
      <c r="J5" s="4">
        <f>SUM(J6:J11)</f>
        <v>63.076</v>
      </c>
      <c r="K5" s="3">
        <f>ROUND(J5,0)</f>
        <v>63</v>
      </c>
      <c r="L5" s="3"/>
    </row>
    <row r="6" ht="25" customHeight="1" spans="1:12">
      <c r="A6" s="3"/>
      <c r="B6" s="3"/>
      <c r="C6" s="3"/>
      <c r="D6" s="3" t="s">
        <v>18</v>
      </c>
      <c r="E6" s="4">
        <v>1</v>
      </c>
      <c r="F6" s="4">
        <v>5.436</v>
      </c>
      <c r="G6" s="4">
        <f t="shared" ref="G6:G11" si="0">E6*F6</f>
        <v>5.436</v>
      </c>
      <c r="H6" s="4">
        <v>1</v>
      </c>
      <c r="I6" s="4">
        <v>5.436</v>
      </c>
      <c r="J6" s="4">
        <f t="shared" ref="J6:J11" si="1">H6*I6</f>
        <v>5.436</v>
      </c>
      <c r="K6" s="3"/>
      <c r="L6" s="3" t="s">
        <v>19</v>
      </c>
    </row>
    <row r="7" ht="25" customHeight="1" spans="1:12">
      <c r="A7" s="3"/>
      <c r="B7" s="3"/>
      <c r="C7" s="3"/>
      <c r="D7" s="3" t="s">
        <v>20</v>
      </c>
      <c r="E7" s="4">
        <v>8</v>
      </c>
      <c r="F7" s="4">
        <v>3.6</v>
      </c>
      <c r="G7" s="4">
        <f t="shared" si="0"/>
        <v>28.8</v>
      </c>
      <c r="H7" s="4">
        <v>0</v>
      </c>
      <c r="I7" s="4">
        <v>0</v>
      </c>
      <c r="J7" s="4">
        <f t="shared" si="1"/>
        <v>0</v>
      </c>
      <c r="K7" s="3"/>
      <c r="L7" s="4" t="s">
        <v>21</v>
      </c>
    </row>
    <row r="8" ht="25" customHeight="1" spans="1:12">
      <c r="A8" s="3"/>
      <c r="B8" s="3"/>
      <c r="C8" s="3"/>
      <c r="D8" s="3" t="s">
        <v>22</v>
      </c>
      <c r="E8" s="4">
        <v>1</v>
      </c>
      <c r="F8" s="4">
        <v>4.4</v>
      </c>
      <c r="G8" s="4">
        <f t="shared" si="0"/>
        <v>4.4</v>
      </c>
      <c r="H8" s="4">
        <v>0</v>
      </c>
      <c r="I8" s="4">
        <v>0</v>
      </c>
      <c r="J8" s="4">
        <f t="shared" si="1"/>
        <v>0</v>
      </c>
      <c r="K8" s="3"/>
      <c r="L8" s="4" t="s">
        <v>23</v>
      </c>
    </row>
    <row r="9" ht="25" customHeight="1" spans="1:12">
      <c r="A9" s="3"/>
      <c r="B9" s="3"/>
      <c r="C9" s="3"/>
      <c r="D9" s="3" t="s">
        <v>24</v>
      </c>
      <c r="E9" s="4">
        <v>1</v>
      </c>
      <c r="F9" s="4">
        <v>4.4</v>
      </c>
      <c r="G9" s="4">
        <f t="shared" si="0"/>
        <v>4.4</v>
      </c>
      <c r="H9" s="4">
        <v>1</v>
      </c>
      <c r="I9" s="4">
        <v>4.4</v>
      </c>
      <c r="J9" s="4">
        <f t="shared" si="1"/>
        <v>4.4</v>
      </c>
      <c r="K9" s="3"/>
      <c r="L9" s="3" t="s">
        <v>19</v>
      </c>
    </row>
    <row r="10" ht="25" customHeight="1" spans="1:12">
      <c r="A10" s="3"/>
      <c r="B10" s="3"/>
      <c r="C10" s="3"/>
      <c r="D10" s="3" t="s">
        <v>25</v>
      </c>
      <c r="E10" s="4">
        <v>11</v>
      </c>
      <c r="F10" s="4">
        <v>4.84</v>
      </c>
      <c r="G10" s="4">
        <f t="shared" si="0"/>
        <v>53.24</v>
      </c>
      <c r="H10" s="4">
        <v>11</v>
      </c>
      <c r="I10" s="4">
        <v>4.84</v>
      </c>
      <c r="J10" s="4">
        <f t="shared" si="1"/>
        <v>53.24</v>
      </c>
      <c r="K10" s="3"/>
      <c r="L10" s="3" t="s">
        <v>19</v>
      </c>
    </row>
    <row r="11" ht="25" customHeight="1" spans="1:12">
      <c r="A11" s="3"/>
      <c r="B11" s="3"/>
      <c r="C11" s="3"/>
      <c r="D11" s="3" t="s">
        <v>26</v>
      </c>
      <c r="E11" s="4">
        <v>1</v>
      </c>
      <c r="F11" s="4">
        <v>4.4</v>
      </c>
      <c r="G11" s="4">
        <f t="shared" si="0"/>
        <v>4.4</v>
      </c>
      <c r="H11" s="4">
        <v>0</v>
      </c>
      <c r="I11" s="4">
        <v>0</v>
      </c>
      <c r="J11" s="4">
        <f t="shared" si="1"/>
        <v>0</v>
      </c>
      <c r="K11" s="3"/>
      <c r="L11" s="4" t="s">
        <v>23</v>
      </c>
    </row>
    <row r="12" ht="25" customHeight="1" spans="1:12">
      <c r="A12" s="3"/>
      <c r="B12" s="3">
        <v>2</v>
      </c>
      <c r="C12" s="3" t="s">
        <v>27</v>
      </c>
      <c r="D12" s="3" t="s">
        <v>17</v>
      </c>
      <c r="E12" s="4">
        <f>SUM(E13:E17)</f>
        <v>592</v>
      </c>
      <c r="F12" s="4"/>
      <c r="G12" s="4">
        <f>SUM(G13:G17)</f>
        <v>2181.24</v>
      </c>
      <c r="H12" s="4">
        <f>SUM(H13:H17)</f>
        <v>33</v>
      </c>
      <c r="I12" s="4"/>
      <c r="J12" s="4">
        <f>SUM(J13:J17)</f>
        <v>127.44</v>
      </c>
      <c r="K12" s="3">
        <f>ROUND(J12,0)</f>
        <v>127</v>
      </c>
      <c r="L12" s="3"/>
    </row>
    <row r="13" ht="25" customHeight="1" spans="1:12">
      <c r="A13" s="3"/>
      <c r="B13" s="3"/>
      <c r="C13" s="3"/>
      <c r="D13" s="3" t="s">
        <v>28</v>
      </c>
      <c r="E13" s="4">
        <v>22</v>
      </c>
      <c r="F13" s="4">
        <v>3.6</v>
      </c>
      <c r="G13" s="4">
        <f>E13*F13</f>
        <v>79.2</v>
      </c>
      <c r="H13" s="4">
        <v>4</v>
      </c>
      <c r="I13" s="4">
        <v>3.6</v>
      </c>
      <c r="J13" s="4">
        <f>H13*I13</f>
        <v>14.4</v>
      </c>
      <c r="K13" s="3"/>
      <c r="L13" s="4" t="s">
        <v>29</v>
      </c>
    </row>
    <row r="14" ht="25" customHeight="1" spans="1:12">
      <c r="A14" s="3"/>
      <c r="B14" s="3"/>
      <c r="C14" s="3"/>
      <c r="D14" s="3" t="s">
        <v>30</v>
      </c>
      <c r="E14" s="4">
        <v>18</v>
      </c>
      <c r="F14" s="4">
        <v>3.6</v>
      </c>
      <c r="G14" s="4">
        <f>E14*F14</f>
        <v>64.8</v>
      </c>
      <c r="H14" s="4">
        <v>2</v>
      </c>
      <c r="I14" s="4">
        <v>3.6</v>
      </c>
      <c r="J14" s="4">
        <f>H14*I14</f>
        <v>7.2</v>
      </c>
      <c r="K14" s="3"/>
      <c r="L14" s="4" t="s">
        <v>31</v>
      </c>
    </row>
    <row r="15" ht="25" customHeight="1" spans="1:12">
      <c r="A15" s="3"/>
      <c r="B15" s="3"/>
      <c r="C15" s="3"/>
      <c r="D15" s="3" t="s">
        <v>32</v>
      </c>
      <c r="E15" s="4">
        <v>17</v>
      </c>
      <c r="F15" s="4">
        <v>3.96</v>
      </c>
      <c r="G15" s="4">
        <f>E15*F15</f>
        <v>67.32</v>
      </c>
      <c r="H15" s="4">
        <v>5</v>
      </c>
      <c r="I15" s="4">
        <v>3.96</v>
      </c>
      <c r="J15" s="4">
        <f>H15*I15</f>
        <v>19.8</v>
      </c>
      <c r="K15" s="3"/>
      <c r="L15" s="4" t="s">
        <v>33</v>
      </c>
    </row>
    <row r="16" ht="25" customHeight="1" spans="1:12">
      <c r="A16" s="3"/>
      <c r="B16" s="3"/>
      <c r="C16" s="3"/>
      <c r="D16" s="3" t="s">
        <v>34</v>
      </c>
      <c r="E16" s="4">
        <v>122</v>
      </c>
      <c r="F16" s="4">
        <v>3.96</v>
      </c>
      <c r="G16" s="4">
        <f>E16*F16</f>
        <v>483.12</v>
      </c>
      <c r="H16" s="4">
        <v>19</v>
      </c>
      <c r="I16" s="4">
        <v>3.96</v>
      </c>
      <c r="J16" s="4">
        <f>H16*I16</f>
        <v>75.24</v>
      </c>
      <c r="K16" s="3"/>
      <c r="L16" s="4" t="s">
        <v>35</v>
      </c>
    </row>
    <row r="17" ht="25" customHeight="1" spans="1:12">
      <c r="A17" s="3"/>
      <c r="B17" s="3"/>
      <c r="C17" s="3"/>
      <c r="D17" s="3" t="s">
        <v>36</v>
      </c>
      <c r="E17" s="4">
        <v>413</v>
      </c>
      <c r="F17" s="4">
        <v>3.6</v>
      </c>
      <c r="G17" s="4">
        <f>E17*F17</f>
        <v>1486.8</v>
      </c>
      <c r="H17" s="4">
        <v>3</v>
      </c>
      <c r="I17" s="4">
        <v>3.6</v>
      </c>
      <c r="J17" s="4">
        <f>H17*I17</f>
        <v>10.8</v>
      </c>
      <c r="K17" s="3"/>
      <c r="L17" s="4" t="s">
        <v>37</v>
      </c>
    </row>
    <row r="18" ht="25" customHeight="1" spans="1:12">
      <c r="A18" s="3" t="s">
        <v>38</v>
      </c>
      <c r="B18" s="3" t="s">
        <v>15</v>
      </c>
      <c r="C18" s="3"/>
      <c r="D18" s="3"/>
      <c r="E18" s="4">
        <f>E19</f>
        <v>53</v>
      </c>
      <c r="F18" s="4"/>
      <c r="G18" s="4">
        <f>G19</f>
        <v>309.912</v>
      </c>
      <c r="H18" s="4">
        <f>H19</f>
        <v>53</v>
      </c>
      <c r="I18" s="4"/>
      <c r="J18" s="4">
        <f>J19</f>
        <v>309.912</v>
      </c>
      <c r="K18" s="3">
        <f>K19</f>
        <v>310</v>
      </c>
      <c r="L18" s="3"/>
    </row>
    <row r="19" ht="25" customHeight="1" spans="1:12">
      <c r="A19" s="3"/>
      <c r="B19" s="3">
        <v>1</v>
      </c>
      <c r="C19" s="3" t="s">
        <v>39</v>
      </c>
      <c r="D19" s="3" t="s">
        <v>17</v>
      </c>
      <c r="E19" s="4">
        <f>SUM(E20:E22)</f>
        <v>53</v>
      </c>
      <c r="F19" s="4"/>
      <c r="G19" s="4">
        <f>SUM(G20:G22)</f>
        <v>309.912</v>
      </c>
      <c r="H19" s="4">
        <f>SUM(H20:H22)</f>
        <v>53</v>
      </c>
      <c r="I19" s="4"/>
      <c r="J19" s="4">
        <f>SUM(J20:J22)</f>
        <v>309.912</v>
      </c>
      <c r="K19" s="3">
        <f>ROUND(J19,0)</f>
        <v>310</v>
      </c>
      <c r="L19" s="3"/>
    </row>
    <row r="20" ht="25" customHeight="1" spans="1:12">
      <c r="A20" s="3"/>
      <c r="B20" s="3"/>
      <c r="C20" s="3"/>
      <c r="D20" s="3" t="s">
        <v>40</v>
      </c>
      <c r="E20" s="4">
        <v>1</v>
      </c>
      <c r="F20" s="4">
        <v>5.448</v>
      </c>
      <c r="G20" s="4">
        <f>E20*F20</f>
        <v>5.448</v>
      </c>
      <c r="H20" s="4">
        <v>1</v>
      </c>
      <c r="I20" s="4">
        <v>5.448</v>
      </c>
      <c r="J20" s="4">
        <f>H20*I20</f>
        <v>5.448</v>
      </c>
      <c r="K20" s="3"/>
      <c r="L20" s="3" t="s">
        <v>19</v>
      </c>
    </row>
    <row r="21" ht="25" customHeight="1" spans="1:12">
      <c r="A21" s="3"/>
      <c r="B21" s="3"/>
      <c r="C21" s="3"/>
      <c r="D21" s="3" t="s">
        <v>41</v>
      </c>
      <c r="E21" s="4">
        <v>42</v>
      </c>
      <c r="F21" s="4">
        <v>5.952</v>
      </c>
      <c r="G21" s="4">
        <f>E21*F21</f>
        <v>249.984</v>
      </c>
      <c r="H21" s="4">
        <v>42</v>
      </c>
      <c r="I21" s="4">
        <v>5.952</v>
      </c>
      <c r="J21" s="4">
        <f>H21*I21</f>
        <v>249.984</v>
      </c>
      <c r="K21" s="3"/>
      <c r="L21" s="3" t="s">
        <v>19</v>
      </c>
    </row>
    <row r="22" ht="25" customHeight="1" spans="1:12">
      <c r="A22" s="3"/>
      <c r="B22" s="3"/>
      <c r="C22" s="3"/>
      <c r="D22" s="3" t="s">
        <v>42</v>
      </c>
      <c r="E22" s="4">
        <v>10</v>
      </c>
      <c r="F22" s="4">
        <v>5.448</v>
      </c>
      <c r="G22" s="4">
        <f>E22*F22</f>
        <v>54.48</v>
      </c>
      <c r="H22" s="4">
        <v>10</v>
      </c>
      <c r="I22" s="4">
        <v>5.448</v>
      </c>
      <c r="J22" s="4">
        <f>H22*I22</f>
        <v>54.48</v>
      </c>
      <c r="K22" s="3"/>
      <c r="L22" s="3" t="s">
        <v>19</v>
      </c>
    </row>
    <row r="23" ht="25" customHeight="1" spans="1:12">
      <c r="A23" s="3" t="s">
        <v>43</v>
      </c>
      <c r="B23" s="3" t="s">
        <v>15</v>
      </c>
      <c r="C23" s="3"/>
      <c r="D23" s="3"/>
      <c r="E23" s="4">
        <f>E24</f>
        <v>2</v>
      </c>
      <c r="F23" s="4"/>
      <c r="G23" s="4">
        <f>G24</f>
        <v>21.12</v>
      </c>
      <c r="H23" s="4">
        <f>H24</f>
        <v>2</v>
      </c>
      <c r="I23" s="4"/>
      <c r="J23" s="4">
        <f>J24</f>
        <v>21.12</v>
      </c>
      <c r="K23" s="3">
        <f>K24</f>
        <v>21</v>
      </c>
      <c r="L23" s="3"/>
    </row>
    <row r="24" ht="25" customHeight="1" spans="1:12">
      <c r="A24" s="3"/>
      <c r="B24" s="3">
        <v>1</v>
      </c>
      <c r="C24" s="3" t="s">
        <v>44</v>
      </c>
      <c r="D24" s="3" t="s">
        <v>17</v>
      </c>
      <c r="E24" s="4">
        <f>SUM(E25)</f>
        <v>2</v>
      </c>
      <c r="F24" s="4"/>
      <c r="G24" s="4">
        <f>SUM(G25)</f>
        <v>21.12</v>
      </c>
      <c r="H24" s="4">
        <f>SUM(H25)</f>
        <v>2</v>
      </c>
      <c r="I24" s="4"/>
      <c r="J24" s="4">
        <f>SUM(J25)</f>
        <v>21.12</v>
      </c>
      <c r="K24" s="3">
        <f>ROUND(J24,0)</f>
        <v>21</v>
      </c>
      <c r="L24" s="3"/>
    </row>
    <row r="25" ht="25" customHeight="1" spans="1:12">
      <c r="A25" s="3"/>
      <c r="B25" s="3"/>
      <c r="C25" s="3"/>
      <c r="D25" s="3" t="s">
        <v>45</v>
      </c>
      <c r="E25" s="4">
        <v>2</v>
      </c>
      <c r="F25" s="4">
        <v>10.56</v>
      </c>
      <c r="G25" s="4">
        <f>E25*F25</f>
        <v>21.12</v>
      </c>
      <c r="H25" s="4">
        <v>2</v>
      </c>
      <c r="I25" s="4">
        <v>10.56</v>
      </c>
      <c r="J25" s="4">
        <f>H25*I25</f>
        <v>21.12</v>
      </c>
      <c r="K25" s="3"/>
      <c r="L25" s="3" t="s">
        <v>19</v>
      </c>
    </row>
    <row r="26" ht="25" customHeight="1" spans="1:12">
      <c r="A26" s="3" t="s">
        <v>46</v>
      </c>
      <c r="B26" s="3" t="s">
        <v>15</v>
      </c>
      <c r="C26" s="3"/>
      <c r="D26" s="3"/>
      <c r="E26" s="4">
        <f>E27</f>
        <v>1</v>
      </c>
      <c r="F26" s="4"/>
      <c r="G26" s="4">
        <f>G27</f>
        <v>30</v>
      </c>
      <c r="H26" s="4">
        <f>H27</f>
        <v>1</v>
      </c>
      <c r="I26" s="4"/>
      <c r="J26" s="4">
        <f>J27</f>
        <v>30</v>
      </c>
      <c r="K26" s="3">
        <f>K27</f>
        <v>30</v>
      </c>
      <c r="L26" s="3"/>
    </row>
    <row r="27" ht="25" customHeight="1" spans="1:12">
      <c r="A27" s="3"/>
      <c r="B27" s="3">
        <v>1</v>
      </c>
      <c r="C27" s="3" t="s">
        <v>47</v>
      </c>
      <c r="D27" s="3" t="s">
        <v>17</v>
      </c>
      <c r="E27" s="4">
        <f>SUM(E28)</f>
        <v>1</v>
      </c>
      <c r="F27" s="4"/>
      <c r="G27" s="4">
        <f>SUM(G28)</f>
        <v>30</v>
      </c>
      <c r="H27" s="4">
        <f>SUM(H28)</f>
        <v>1</v>
      </c>
      <c r="I27" s="4"/>
      <c r="J27" s="4">
        <f>SUM(J28)</f>
        <v>30</v>
      </c>
      <c r="K27" s="3">
        <f>ROUND(J27,0)</f>
        <v>30</v>
      </c>
      <c r="L27" s="3"/>
    </row>
    <row r="28" ht="25" customHeight="1" spans="1:12">
      <c r="A28" s="3"/>
      <c r="B28" s="3"/>
      <c r="C28" s="3"/>
      <c r="D28" s="3" t="s">
        <v>48</v>
      </c>
      <c r="E28" s="4">
        <v>1</v>
      </c>
      <c r="F28" s="4">
        <v>30</v>
      </c>
      <c r="G28" s="4">
        <f>E28*F28</f>
        <v>30</v>
      </c>
      <c r="H28" s="4">
        <v>1</v>
      </c>
      <c r="I28" s="4">
        <v>30</v>
      </c>
      <c r="J28" s="4">
        <f>H28*I28</f>
        <v>30</v>
      </c>
      <c r="K28" s="3"/>
      <c r="L28" s="3" t="s">
        <v>19</v>
      </c>
    </row>
    <row r="29" ht="25" customHeight="1" spans="1:12">
      <c r="A29" s="3" t="s">
        <v>49</v>
      </c>
      <c r="B29" s="3" t="s">
        <v>15</v>
      </c>
      <c r="C29" s="3"/>
      <c r="D29" s="3"/>
      <c r="E29" s="4">
        <f>E30+E32</f>
        <v>21</v>
      </c>
      <c r="F29" s="4"/>
      <c r="G29" s="4">
        <f>G30+G32</f>
        <v>441.21</v>
      </c>
      <c r="H29" s="4">
        <f>H30+H32</f>
        <v>21</v>
      </c>
      <c r="I29" s="4"/>
      <c r="J29" s="4">
        <f>J30+J32</f>
        <v>441.21</v>
      </c>
      <c r="K29" s="3">
        <f>K30+K32</f>
        <v>441</v>
      </c>
      <c r="L29" s="3"/>
    </row>
    <row r="30" ht="25" customHeight="1" spans="1:12">
      <c r="A30" s="3"/>
      <c r="B30" s="3">
        <v>1</v>
      </c>
      <c r="C30" s="3" t="s">
        <v>50</v>
      </c>
      <c r="D30" s="3" t="s">
        <v>17</v>
      </c>
      <c r="E30" s="4">
        <f>SUM(E31)</f>
        <v>1</v>
      </c>
      <c r="F30" s="4"/>
      <c r="G30" s="4">
        <f>SUM(G31)</f>
        <v>29.85</v>
      </c>
      <c r="H30" s="4">
        <f>SUM(H31)</f>
        <v>1</v>
      </c>
      <c r="I30" s="4"/>
      <c r="J30" s="4">
        <f>SUM(J31)</f>
        <v>29.85</v>
      </c>
      <c r="K30" s="3">
        <f>ROUND(J30,0)</f>
        <v>30</v>
      </c>
      <c r="L30" s="3"/>
    </row>
    <row r="31" ht="25" customHeight="1" spans="1:12">
      <c r="A31" s="3"/>
      <c r="B31" s="3"/>
      <c r="C31" s="3"/>
      <c r="D31" s="3" t="s">
        <v>51</v>
      </c>
      <c r="E31" s="4">
        <v>1</v>
      </c>
      <c r="F31" s="4">
        <v>29.85</v>
      </c>
      <c r="G31" s="4">
        <f>E31*F31</f>
        <v>29.85</v>
      </c>
      <c r="H31" s="4">
        <v>1</v>
      </c>
      <c r="I31" s="4">
        <v>29.85</v>
      </c>
      <c r="J31" s="4">
        <f>H31*I31</f>
        <v>29.85</v>
      </c>
      <c r="K31" s="3"/>
      <c r="L31" s="3" t="s">
        <v>19</v>
      </c>
    </row>
    <row r="32" ht="25" customHeight="1" spans="1:12">
      <c r="A32" s="3"/>
      <c r="B32" s="3">
        <v>2</v>
      </c>
      <c r="C32" s="3" t="s">
        <v>52</v>
      </c>
      <c r="D32" s="3" t="s">
        <v>17</v>
      </c>
      <c r="E32" s="4">
        <f>SUM(E33:E34)</f>
        <v>20</v>
      </c>
      <c r="F32" s="4"/>
      <c r="G32" s="4">
        <f>SUM(G33:G34)</f>
        <v>411.36</v>
      </c>
      <c r="H32" s="4">
        <f>SUM(H33:H34)</f>
        <v>20</v>
      </c>
      <c r="I32" s="4"/>
      <c r="J32" s="4">
        <f>SUM(J33:J34)</f>
        <v>411.36</v>
      </c>
      <c r="K32" s="3">
        <f>ROUND(J32,0)</f>
        <v>411</v>
      </c>
      <c r="L32" s="3"/>
    </row>
    <row r="33" ht="25" customHeight="1" spans="1:12">
      <c r="A33" s="3"/>
      <c r="B33" s="3"/>
      <c r="C33" s="3"/>
      <c r="D33" s="3" t="s">
        <v>53</v>
      </c>
      <c r="E33" s="4">
        <v>8</v>
      </c>
      <c r="F33" s="4">
        <v>6.42</v>
      </c>
      <c r="G33" s="4">
        <f>E33*F33</f>
        <v>51.36</v>
      </c>
      <c r="H33" s="4">
        <v>8</v>
      </c>
      <c r="I33" s="4">
        <v>6.42</v>
      </c>
      <c r="J33" s="4">
        <f>H33*I33</f>
        <v>51.36</v>
      </c>
      <c r="K33" s="3"/>
      <c r="L33" s="3" t="s">
        <v>19</v>
      </c>
    </row>
    <row r="34" ht="25" customHeight="1" spans="1:12">
      <c r="A34" s="3"/>
      <c r="B34" s="3"/>
      <c r="C34" s="3"/>
      <c r="D34" s="3" t="s">
        <v>54</v>
      </c>
      <c r="E34" s="4">
        <v>12</v>
      </c>
      <c r="F34" s="4">
        <v>30</v>
      </c>
      <c r="G34" s="4">
        <f>E34*F34</f>
        <v>360</v>
      </c>
      <c r="H34" s="4">
        <v>12</v>
      </c>
      <c r="I34" s="4">
        <v>30</v>
      </c>
      <c r="J34" s="4">
        <f>H34*I34</f>
        <v>360</v>
      </c>
      <c r="K34" s="3"/>
      <c r="L34" s="3" t="s">
        <v>19</v>
      </c>
    </row>
    <row r="35" ht="25" customHeight="1" spans="1:12">
      <c r="A35" s="3" t="s">
        <v>55</v>
      </c>
      <c r="B35" s="3" t="s">
        <v>15</v>
      </c>
      <c r="C35" s="3"/>
      <c r="D35" s="3"/>
      <c r="E35" s="4">
        <f>E36+E39+E65</f>
        <v>353</v>
      </c>
      <c r="F35" s="4"/>
      <c r="G35" s="4">
        <f>G36+G39+G65</f>
        <v>5063.0792</v>
      </c>
      <c r="H35" s="4">
        <f>H36+H39+H65</f>
        <v>0</v>
      </c>
      <c r="I35" s="4"/>
      <c r="J35" s="4">
        <f>J36+J39+J65</f>
        <v>0</v>
      </c>
      <c r="K35" s="3">
        <f>K36+K39+K65</f>
        <v>0</v>
      </c>
      <c r="L35" s="3"/>
    </row>
    <row r="36" ht="25" customHeight="1" spans="1:12">
      <c r="A36" s="3"/>
      <c r="B36" s="3">
        <v>1</v>
      </c>
      <c r="C36" s="3" t="s">
        <v>56</v>
      </c>
      <c r="D36" s="3" t="s">
        <v>17</v>
      </c>
      <c r="E36" s="4">
        <f>SUM(E37:E38)</f>
        <v>11</v>
      </c>
      <c r="F36" s="4"/>
      <c r="G36" s="4">
        <f>SUM(G37:G38)</f>
        <v>39.6</v>
      </c>
      <c r="H36" s="4">
        <f>SUM(H37:H38)</f>
        <v>0</v>
      </c>
      <c r="I36" s="4"/>
      <c r="J36" s="4">
        <f>SUM(J37:J38)</f>
        <v>0</v>
      </c>
      <c r="K36" s="3">
        <f>ROUND(J36,0)</f>
        <v>0</v>
      </c>
      <c r="L36" s="3"/>
    </row>
    <row r="37" ht="25" customHeight="1" spans="1:12">
      <c r="A37" s="3"/>
      <c r="B37" s="3"/>
      <c r="C37" s="3"/>
      <c r="D37" s="3" t="s">
        <v>57</v>
      </c>
      <c r="E37" s="4">
        <v>9</v>
      </c>
      <c r="F37" s="4">
        <v>3.6</v>
      </c>
      <c r="G37" s="4">
        <f>E37*F37</f>
        <v>32.4</v>
      </c>
      <c r="H37" s="4">
        <v>0</v>
      </c>
      <c r="I37" s="4">
        <v>0</v>
      </c>
      <c r="J37" s="4">
        <f>H37*I37</f>
        <v>0</v>
      </c>
      <c r="K37" s="3"/>
      <c r="L37" s="4" t="s">
        <v>58</v>
      </c>
    </row>
    <row r="38" ht="25" customHeight="1" spans="1:12">
      <c r="A38" s="3"/>
      <c r="B38" s="3"/>
      <c r="C38" s="3"/>
      <c r="D38" s="3" t="s">
        <v>59</v>
      </c>
      <c r="E38" s="4">
        <v>2</v>
      </c>
      <c r="F38" s="4">
        <v>3.6</v>
      </c>
      <c r="G38" s="4">
        <f>E38*F38</f>
        <v>7.2</v>
      </c>
      <c r="H38" s="4">
        <v>0</v>
      </c>
      <c r="I38" s="4">
        <v>0</v>
      </c>
      <c r="J38" s="4">
        <f>H38*I38</f>
        <v>0</v>
      </c>
      <c r="K38" s="3"/>
      <c r="L38" s="4" t="s">
        <v>60</v>
      </c>
    </row>
    <row r="39" ht="25" customHeight="1" spans="1:12">
      <c r="A39" s="3"/>
      <c r="B39" s="3">
        <v>2</v>
      </c>
      <c r="C39" s="3" t="s">
        <v>61</v>
      </c>
      <c r="D39" s="3" t="s">
        <v>17</v>
      </c>
      <c r="E39" s="4">
        <f>SUM(E40:E64)</f>
        <v>223</v>
      </c>
      <c r="F39" s="4"/>
      <c r="G39" s="4">
        <f>SUM(G40:G64)</f>
        <v>1471.1864</v>
      </c>
      <c r="H39" s="4">
        <f>SUM(H40:H64)</f>
        <v>0</v>
      </c>
      <c r="I39" s="4"/>
      <c r="J39" s="4">
        <f>SUM(J40:J64)</f>
        <v>0</v>
      </c>
      <c r="K39" s="3">
        <f>ROUND(J39,0)</f>
        <v>0</v>
      </c>
      <c r="L39" s="3"/>
    </row>
    <row r="40" ht="25" customHeight="1" spans="1:12">
      <c r="A40" s="3"/>
      <c r="B40" s="3"/>
      <c r="C40" s="3"/>
      <c r="D40" s="3" t="s">
        <v>62</v>
      </c>
      <c r="E40" s="4">
        <v>1</v>
      </c>
      <c r="F40" s="4">
        <v>3.96</v>
      </c>
      <c r="G40" s="4">
        <f t="shared" ref="G40:G64" si="2">E40*F40</f>
        <v>3.96</v>
      </c>
      <c r="H40" s="4">
        <v>0</v>
      </c>
      <c r="I40" s="4">
        <v>0</v>
      </c>
      <c r="J40" s="4">
        <f t="shared" ref="J40:J64" si="3">H40*I40</f>
        <v>0</v>
      </c>
      <c r="K40" s="3"/>
      <c r="L40" s="4" t="s">
        <v>63</v>
      </c>
    </row>
    <row r="41" ht="25" customHeight="1" spans="1:12">
      <c r="A41" s="3"/>
      <c r="B41" s="3"/>
      <c r="C41" s="3"/>
      <c r="D41" s="3" t="s">
        <v>64</v>
      </c>
      <c r="E41" s="4">
        <v>2</v>
      </c>
      <c r="F41" s="4">
        <v>4.84</v>
      </c>
      <c r="G41" s="4">
        <f t="shared" si="2"/>
        <v>9.68</v>
      </c>
      <c r="H41" s="4">
        <v>0</v>
      </c>
      <c r="I41" s="4">
        <v>0</v>
      </c>
      <c r="J41" s="4">
        <f t="shared" si="3"/>
        <v>0</v>
      </c>
      <c r="K41" s="3"/>
      <c r="L41" s="4" t="s">
        <v>60</v>
      </c>
    </row>
    <row r="42" ht="25" customHeight="1" spans="1:12">
      <c r="A42" s="3"/>
      <c r="B42" s="3"/>
      <c r="C42" s="3"/>
      <c r="D42" s="3" t="s">
        <v>65</v>
      </c>
      <c r="E42" s="4">
        <v>1</v>
      </c>
      <c r="F42" s="4">
        <v>4.4</v>
      </c>
      <c r="G42" s="4">
        <f t="shared" si="2"/>
        <v>4.4</v>
      </c>
      <c r="H42" s="4">
        <v>0</v>
      </c>
      <c r="I42" s="4">
        <v>0</v>
      </c>
      <c r="J42" s="4">
        <f t="shared" si="3"/>
        <v>0</v>
      </c>
      <c r="K42" s="3"/>
      <c r="L42" s="4" t="s">
        <v>63</v>
      </c>
    </row>
    <row r="43" ht="25" customHeight="1" spans="1:12">
      <c r="A43" s="3"/>
      <c r="B43" s="3"/>
      <c r="C43" s="3"/>
      <c r="D43" s="3" t="s">
        <v>66</v>
      </c>
      <c r="E43" s="4">
        <v>67</v>
      </c>
      <c r="F43" s="4">
        <v>5.736</v>
      </c>
      <c r="G43" s="4">
        <f t="shared" si="2"/>
        <v>384.312</v>
      </c>
      <c r="H43" s="4">
        <v>0</v>
      </c>
      <c r="I43" s="4">
        <v>0</v>
      </c>
      <c r="J43" s="4">
        <f t="shared" si="3"/>
        <v>0</v>
      </c>
      <c r="K43" s="3"/>
      <c r="L43" s="4" t="s">
        <v>67</v>
      </c>
    </row>
    <row r="44" ht="25" customHeight="1" spans="1:12">
      <c r="A44" s="3"/>
      <c r="B44" s="3"/>
      <c r="C44" s="3"/>
      <c r="D44" s="3" t="s">
        <v>66</v>
      </c>
      <c r="E44" s="4">
        <v>6</v>
      </c>
      <c r="F44" s="4">
        <v>5.772</v>
      </c>
      <c r="G44" s="4">
        <f t="shared" si="2"/>
        <v>34.632</v>
      </c>
      <c r="H44" s="4">
        <v>0</v>
      </c>
      <c r="I44" s="4">
        <v>0</v>
      </c>
      <c r="J44" s="4">
        <f t="shared" si="3"/>
        <v>0</v>
      </c>
      <c r="K44" s="3"/>
      <c r="L44" s="4" t="s">
        <v>68</v>
      </c>
    </row>
    <row r="45" ht="25" customHeight="1" spans="1:12">
      <c r="A45" s="3"/>
      <c r="B45" s="3"/>
      <c r="C45" s="3"/>
      <c r="D45" s="3" t="s">
        <v>69</v>
      </c>
      <c r="E45" s="4">
        <v>8</v>
      </c>
      <c r="F45" s="4">
        <v>5.484</v>
      </c>
      <c r="G45" s="4">
        <f t="shared" si="2"/>
        <v>43.872</v>
      </c>
      <c r="H45" s="4">
        <v>0</v>
      </c>
      <c r="I45" s="4">
        <v>0</v>
      </c>
      <c r="J45" s="4">
        <f t="shared" si="3"/>
        <v>0</v>
      </c>
      <c r="K45" s="3"/>
      <c r="L45" s="4" t="s">
        <v>70</v>
      </c>
    </row>
    <row r="46" ht="25" customHeight="1" spans="1:12">
      <c r="A46" s="3"/>
      <c r="B46" s="3"/>
      <c r="C46" s="3"/>
      <c r="D46" s="3" t="s">
        <v>71</v>
      </c>
      <c r="E46" s="4">
        <v>24</v>
      </c>
      <c r="F46" s="4">
        <v>5.484</v>
      </c>
      <c r="G46" s="4">
        <f t="shared" si="2"/>
        <v>131.616</v>
      </c>
      <c r="H46" s="4">
        <v>0</v>
      </c>
      <c r="I46" s="4">
        <v>0</v>
      </c>
      <c r="J46" s="4">
        <f t="shared" si="3"/>
        <v>0</v>
      </c>
      <c r="K46" s="3"/>
      <c r="L46" s="4" t="s">
        <v>72</v>
      </c>
    </row>
    <row r="47" ht="25" customHeight="1" spans="1:12">
      <c r="A47" s="3"/>
      <c r="B47" s="3"/>
      <c r="C47" s="3"/>
      <c r="D47" s="3" t="s">
        <v>73</v>
      </c>
      <c r="E47" s="4">
        <v>44</v>
      </c>
      <c r="F47" s="4">
        <v>6.0264</v>
      </c>
      <c r="G47" s="4">
        <f t="shared" si="2"/>
        <v>265.1616</v>
      </c>
      <c r="H47" s="4">
        <v>0</v>
      </c>
      <c r="I47" s="4">
        <v>0</v>
      </c>
      <c r="J47" s="4">
        <f t="shared" si="3"/>
        <v>0</v>
      </c>
      <c r="K47" s="3"/>
      <c r="L47" s="4" t="s">
        <v>74</v>
      </c>
    </row>
    <row r="48" ht="25" customHeight="1" spans="1:12">
      <c r="A48" s="3"/>
      <c r="B48" s="3"/>
      <c r="C48" s="3"/>
      <c r="D48" s="3" t="s">
        <v>75</v>
      </c>
      <c r="E48" s="4">
        <v>3</v>
      </c>
      <c r="F48" s="4">
        <v>6.0864</v>
      </c>
      <c r="G48" s="4">
        <f t="shared" si="2"/>
        <v>18.2592</v>
      </c>
      <c r="H48" s="4">
        <v>0</v>
      </c>
      <c r="I48" s="4">
        <v>0</v>
      </c>
      <c r="J48" s="4">
        <f t="shared" si="3"/>
        <v>0</v>
      </c>
      <c r="K48" s="3"/>
      <c r="L48" s="4" t="s">
        <v>76</v>
      </c>
    </row>
    <row r="49" ht="25" customHeight="1" spans="1:12">
      <c r="A49" s="3"/>
      <c r="B49" s="3"/>
      <c r="C49" s="3"/>
      <c r="D49" s="3" t="s">
        <v>77</v>
      </c>
      <c r="E49" s="4">
        <v>1</v>
      </c>
      <c r="F49" s="4">
        <v>5.772</v>
      </c>
      <c r="G49" s="4">
        <f t="shared" si="2"/>
        <v>5.772</v>
      </c>
      <c r="H49" s="4">
        <v>0</v>
      </c>
      <c r="I49" s="4">
        <v>0</v>
      </c>
      <c r="J49" s="4">
        <f t="shared" si="3"/>
        <v>0</v>
      </c>
      <c r="K49" s="3"/>
      <c r="L49" s="4" t="s">
        <v>63</v>
      </c>
    </row>
    <row r="50" ht="25" customHeight="1" spans="1:12">
      <c r="A50" s="3"/>
      <c r="B50" s="3"/>
      <c r="C50" s="3"/>
      <c r="D50" s="3" t="s">
        <v>78</v>
      </c>
      <c r="E50" s="4">
        <v>8</v>
      </c>
      <c r="F50" s="4">
        <v>4.14</v>
      </c>
      <c r="G50" s="4">
        <f t="shared" si="2"/>
        <v>33.12</v>
      </c>
      <c r="H50" s="4">
        <v>0</v>
      </c>
      <c r="I50" s="4">
        <v>0</v>
      </c>
      <c r="J50" s="4">
        <f t="shared" si="3"/>
        <v>0</v>
      </c>
      <c r="K50" s="3"/>
      <c r="L50" s="4" t="s">
        <v>70</v>
      </c>
    </row>
    <row r="51" ht="25" customHeight="1" spans="1:12">
      <c r="A51" s="3"/>
      <c r="B51" s="3"/>
      <c r="C51" s="3"/>
      <c r="D51" s="3" t="s">
        <v>79</v>
      </c>
      <c r="E51" s="4">
        <v>1</v>
      </c>
      <c r="F51" s="4">
        <v>4.383</v>
      </c>
      <c r="G51" s="4">
        <f t="shared" si="2"/>
        <v>4.383</v>
      </c>
      <c r="H51" s="4">
        <v>0</v>
      </c>
      <c r="I51" s="4">
        <v>0</v>
      </c>
      <c r="J51" s="4">
        <f t="shared" si="3"/>
        <v>0</v>
      </c>
      <c r="K51" s="3"/>
      <c r="L51" s="4" t="s">
        <v>63</v>
      </c>
    </row>
    <row r="52" ht="25" customHeight="1" spans="1:12">
      <c r="A52" s="3"/>
      <c r="B52" s="3"/>
      <c r="C52" s="3"/>
      <c r="D52" s="3" t="s">
        <v>80</v>
      </c>
      <c r="E52" s="4">
        <v>18</v>
      </c>
      <c r="F52" s="4">
        <v>7.65</v>
      </c>
      <c r="G52" s="4">
        <f t="shared" si="2"/>
        <v>137.7</v>
      </c>
      <c r="H52" s="4">
        <v>0</v>
      </c>
      <c r="I52" s="4">
        <v>0</v>
      </c>
      <c r="J52" s="4">
        <f t="shared" si="3"/>
        <v>0</v>
      </c>
      <c r="K52" s="3"/>
      <c r="L52" s="4" t="s">
        <v>81</v>
      </c>
    </row>
    <row r="53" ht="25" customHeight="1" spans="1:12">
      <c r="A53" s="3"/>
      <c r="B53" s="3"/>
      <c r="C53" s="3"/>
      <c r="D53" s="3" t="s">
        <v>82</v>
      </c>
      <c r="E53" s="4">
        <v>1</v>
      </c>
      <c r="F53" s="4">
        <v>5.8536</v>
      </c>
      <c r="G53" s="4">
        <f t="shared" si="2"/>
        <v>5.8536</v>
      </c>
      <c r="H53" s="4">
        <v>0</v>
      </c>
      <c r="I53" s="4">
        <v>0</v>
      </c>
      <c r="J53" s="4">
        <f t="shared" si="3"/>
        <v>0</v>
      </c>
      <c r="K53" s="3"/>
      <c r="L53" s="4" t="s">
        <v>83</v>
      </c>
    </row>
    <row r="54" ht="25" customHeight="1" spans="1:12">
      <c r="A54" s="3"/>
      <c r="B54" s="3"/>
      <c r="C54" s="3"/>
      <c r="D54" s="3" t="s">
        <v>84</v>
      </c>
      <c r="E54" s="4">
        <v>2</v>
      </c>
      <c r="F54" s="4">
        <v>10.21</v>
      </c>
      <c r="G54" s="4">
        <f t="shared" si="2"/>
        <v>20.42</v>
      </c>
      <c r="H54" s="4">
        <v>0</v>
      </c>
      <c r="I54" s="4">
        <v>0</v>
      </c>
      <c r="J54" s="4">
        <f t="shared" si="3"/>
        <v>0</v>
      </c>
      <c r="K54" s="3"/>
      <c r="L54" s="4" t="s">
        <v>60</v>
      </c>
    </row>
    <row r="55" ht="25" customHeight="1" spans="1:12">
      <c r="A55" s="3"/>
      <c r="B55" s="3"/>
      <c r="C55" s="3"/>
      <c r="D55" s="3" t="s">
        <v>85</v>
      </c>
      <c r="E55" s="4">
        <v>11</v>
      </c>
      <c r="F55" s="4">
        <v>9.96</v>
      </c>
      <c r="G55" s="4">
        <f t="shared" si="2"/>
        <v>109.56</v>
      </c>
      <c r="H55" s="4">
        <v>0</v>
      </c>
      <c r="I55" s="4">
        <v>0</v>
      </c>
      <c r="J55" s="4">
        <f t="shared" si="3"/>
        <v>0</v>
      </c>
      <c r="K55" s="3"/>
      <c r="L55" s="4" t="s">
        <v>86</v>
      </c>
    </row>
    <row r="56" ht="25" customHeight="1" spans="1:12">
      <c r="A56" s="3"/>
      <c r="B56" s="3"/>
      <c r="C56" s="3"/>
      <c r="D56" s="3" t="s">
        <v>87</v>
      </c>
      <c r="E56" s="4">
        <v>6</v>
      </c>
      <c r="F56" s="4">
        <v>11.88</v>
      </c>
      <c r="G56" s="4">
        <f t="shared" si="2"/>
        <v>71.28</v>
      </c>
      <c r="H56" s="4">
        <v>0</v>
      </c>
      <c r="I56" s="4">
        <v>0</v>
      </c>
      <c r="J56" s="4">
        <f t="shared" si="3"/>
        <v>0</v>
      </c>
      <c r="K56" s="3"/>
      <c r="L56" s="4" t="s">
        <v>88</v>
      </c>
    </row>
    <row r="57" ht="25" customHeight="1" spans="1:12">
      <c r="A57" s="3"/>
      <c r="B57" s="3"/>
      <c r="C57" s="3"/>
      <c r="D57" s="3" t="s">
        <v>89</v>
      </c>
      <c r="E57" s="4">
        <v>8</v>
      </c>
      <c r="F57" s="4">
        <v>10.21</v>
      </c>
      <c r="G57" s="4">
        <f t="shared" si="2"/>
        <v>81.68</v>
      </c>
      <c r="H57" s="4">
        <v>0</v>
      </c>
      <c r="I57" s="4">
        <v>0</v>
      </c>
      <c r="J57" s="4">
        <f t="shared" si="3"/>
        <v>0</v>
      </c>
      <c r="K57" s="3"/>
      <c r="L57" s="4" t="s">
        <v>70</v>
      </c>
    </row>
    <row r="58" ht="25" customHeight="1" spans="1:12">
      <c r="A58" s="3"/>
      <c r="B58" s="3"/>
      <c r="C58" s="3"/>
      <c r="D58" s="3" t="s">
        <v>90</v>
      </c>
      <c r="E58" s="4">
        <v>2</v>
      </c>
      <c r="F58" s="4">
        <v>9.64</v>
      </c>
      <c r="G58" s="4">
        <f t="shared" si="2"/>
        <v>19.28</v>
      </c>
      <c r="H58" s="4">
        <v>0</v>
      </c>
      <c r="I58" s="4">
        <v>0</v>
      </c>
      <c r="J58" s="4">
        <f t="shared" si="3"/>
        <v>0</v>
      </c>
      <c r="K58" s="3"/>
      <c r="L58" s="4" t="s">
        <v>60</v>
      </c>
    </row>
    <row r="59" ht="25" customHeight="1" spans="1:12">
      <c r="A59" s="3"/>
      <c r="B59" s="3"/>
      <c r="C59" s="3"/>
      <c r="D59" s="3" t="s">
        <v>91</v>
      </c>
      <c r="E59" s="4">
        <v>1</v>
      </c>
      <c r="F59" s="4">
        <v>9.94</v>
      </c>
      <c r="G59" s="4">
        <f t="shared" si="2"/>
        <v>9.94</v>
      </c>
      <c r="H59" s="4">
        <v>0</v>
      </c>
      <c r="I59" s="4">
        <v>0</v>
      </c>
      <c r="J59" s="4">
        <f t="shared" si="3"/>
        <v>0</v>
      </c>
      <c r="K59" s="3"/>
      <c r="L59" s="4" t="s">
        <v>63</v>
      </c>
    </row>
    <row r="60" ht="25" customHeight="1" spans="1:12">
      <c r="A60" s="3"/>
      <c r="B60" s="3"/>
      <c r="C60" s="3"/>
      <c r="D60" s="3" t="s">
        <v>92</v>
      </c>
      <c r="E60" s="4">
        <v>1</v>
      </c>
      <c r="F60" s="4">
        <v>9.94</v>
      </c>
      <c r="G60" s="4">
        <f t="shared" si="2"/>
        <v>9.94</v>
      </c>
      <c r="H60" s="4">
        <v>0</v>
      </c>
      <c r="I60" s="4">
        <v>0</v>
      </c>
      <c r="J60" s="4">
        <f t="shared" si="3"/>
        <v>0</v>
      </c>
      <c r="K60" s="3"/>
      <c r="L60" s="4" t="s">
        <v>63</v>
      </c>
    </row>
    <row r="61" ht="25" customHeight="1" spans="1:12">
      <c r="A61" s="3"/>
      <c r="B61" s="3"/>
      <c r="C61" s="3"/>
      <c r="D61" s="3" t="s">
        <v>93</v>
      </c>
      <c r="E61" s="4">
        <v>3</v>
      </c>
      <c r="F61" s="4">
        <v>9.66</v>
      </c>
      <c r="G61" s="4">
        <f t="shared" si="2"/>
        <v>28.98</v>
      </c>
      <c r="H61" s="4">
        <v>0</v>
      </c>
      <c r="I61" s="4">
        <v>0</v>
      </c>
      <c r="J61" s="4">
        <f t="shared" si="3"/>
        <v>0</v>
      </c>
      <c r="K61" s="3"/>
      <c r="L61" s="4" t="s">
        <v>76</v>
      </c>
    </row>
    <row r="62" ht="25" customHeight="1" spans="1:12">
      <c r="A62" s="3"/>
      <c r="B62" s="3"/>
      <c r="C62" s="3"/>
      <c r="D62" s="3" t="s">
        <v>94</v>
      </c>
      <c r="E62" s="4">
        <v>1</v>
      </c>
      <c r="F62" s="4">
        <v>9.4</v>
      </c>
      <c r="G62" s="4">
        <f t="shared" si="2"/>
        <v>9.4</v>
      </c>
      <c r="H62" s="4">
        <v>0</v>
      </c>
      <c r="I62" s="4">
        <v>0</v>
      </c>
      <c r="J62" s="4">
        <f t="shared" si="3"/>
        <v>0</v>
      </c>
      <c r="K62" s="3"/>
      <c r="L62" s="4" t="s">
        <v>63</v>
      </c>
    </row>
    <row r="63" ht="25" customHeight="1" spans="1:12">
      <c r="A63" s="3"/>
      <c r="B63" s="3"/>
      <c r="C63" s="3"/>
      <c r="D63" s="3" t="s">
        <v>95</v>
      </c>
      <c r="E63" s="4">
        <v>1</v>
      </c>
      <c r="F63" s="4">
        <v>9.185</v>
      </c>
      <c r="G63" s="4">
        <f t="shared" si="2"/>
        <v>9.185</v>
      </c>
      <c r="H63" s="4">
        <v>0</v>
      </c>
      <c r="I63" s="4">
        <v>0</v>
      </c>
      <c r="J63" s="4">
        <f t="shared" si="3"/>
        <v>0</v>
      </c>
      <c r="K63" s="3"/>
      <c r="L63" s="4" t="s">
        <v>83</v>
      </c>
    </row>
    <row r="64" ht="25" customHeight="1" spans="1:12">
      <c r="A64" s="3"/>
      <c r="B64" s="3"/>
      <c r="C64" s="3"/>
      <c r="D64" s="3" t="s">
        <v>96</v>
      </c>
      <c r="E64" s="4">
        <v>2</v>
      </c>
      <c r="F64" s="4">
        <v>9.4</v>
      </c>
      <c r="G64" s="4">
        <f t="shared" si="2"/>
        <v>18.8</v>
      </c>
      <c r="H64" s="4">
        <v>0</v>
      </c>
      <c r="I64" s="4">
        <v>0</v>
      </c>
      <c r="J64" s="4">
        <f t="shared" si="3"/>
        <v>0</v>
      </c>
      <c r="K64" s="3"/>
      <c r="L64" s="4" t="s">
        <v>97</v>
      </c>
    </row>
    <row r="65" ht="25" customHeight="1" spans="1:12">
      <c r="A65" s="3"/>
      <c r="B65" s="3">
        <v>3</v>
      </c>
      <c r="C65" s="3" t="s">
        <v>98</v>
      </c>
      <c r="D65" s="3" t="s">
        <v>17</v>
      </c>
      <c r="E65" s="4">
        <f>SUM(E66)</f>
        <v>119</v>
      </c>
      <c r="F65" s="4"/>
      <c r="G65" s="4">
        <f>SUM(G66)</f>
        <v>3552.2928</v>
      </c>
      <c r="H65" s="4">
        <f>SUM(H66)</f>
        <v>0</v>
      </c>
      <c r="I65" s="4"/>
      <c r="J65" s="4">
        <f>SUM(J66)</f>
        <v>0</v>
      </c>
      <c r="K65" s="3">
        <f>ROUND(J65,0)</f>
        <v>0</v>
      </c>
      <c r="L65" s="3"/>
    </row>
    <row r="66" ht="25" customHeight="1" spans="1:12">
      <c r="A66" s="3"/>
      <c r="B66" s="3"/>
      <c r="C66" s="3"/>
      <c r="D66" s="3" t="s">
        <v>99</v>
      </c>
      <c r="E66" s="4">
        <v>119</v>
      </c>
      <c r="F66" s="4">
        <v>29.8512</v>
      </c>
      <c r="G66" s="4">
        <f>E66*F66</f>
        <v>3552.2928</v>
      </c>
      <c r="H66" s="4">
        <v>0</v>
      </c>
      <c r="I66" s="4">
        <v>0</v>
      </c>
      <c r="J66" s="4">
        <f>H66*I66</f>
        <v>0</v>
      </c>
      <c r="K66" s="3"/>
      <c r="L66" s="4" t="s">
        <v>100</v>
      </c>
    </row>
    <row r="67" ht="25" customHeight="1" spans="1:12">
      <c r="A67" s="3" t="s">
        <v>101</v>
      </c>
      <c r="B67" s="3" t="s">
        <v>15</v>
      </c>
      <c r="C67" s="3"/>
      <c r="D67" s="3"/>
      <c r="E67" s="4">
        <f>E68+E70</f>
        <v>29</v>
      </c>
      <c r="F67" s="4"/>
      <c r="G67" s="4">
        <f>G68+G70</f>
        <v>337</v>
      </c>
      <c r="H67" s="4">
        <f>H68+H70</f>
        <v>26</v>
      </c>
      <c r="I67" s="4"/>
      <c r="J67" s="4">
        <f>J68+J70</f>
        <v>247</v>
      </c>
      <c r="K67" s="3">
        <f>K68+K70</f>
        <v>247</v>
      </c>
      <c r="L67" s="3"/>
    </row>
    <row r="68" ht="25" customHeight="1" spans="1:12">
      <c r="A68" s="3"/>
      <c r="B68" s="3">
        <v>1</v>
      </c>
      <c r="C68" s="3" t="s">
        <v>102</v>
      </c>
      <c r="D68" s="3" t="s">
        <v>17</v>
      </c>
      <c r="E68" s="4">
        <f>SUM(E69)</f>
        <v>26</v>
      </c>
      <c r="F68" s="4"/>
      <c r="G68" s="4">
        <f>SUM(G69)</f>
        <v>247</v>
      </c>
      <c r="H68" s="4">
        <f>SUM(H69)</f>
        <v>26</v>
      </c>
      <c r="I68" s="4"/>
      <c r="J68" s="4">
        <f>SUM(J69)</f>
        <v>247</v>
      </c>
      <c r="K68" s="3">
        <f>ROUND(J68,0)</f>
        <v>247</v>
      </c>
      <c r="L68" s="3"/>
    </row>
    <row r="69" ht="25" customHeight="1" spans="1:12">
      <c r="A69" s="3"/>
      <c r="B69" s="3"/>
      <c r="C69" s="3"/>
      <c r="D69" s="3" t="s">
        <v>103</v>
      </c>
      <c r="E69" s="4">
        <v>26</v>
      </c>
      <c r="F69" s="4">
        <v>9.5</v>
      </c>
      <c r="G69" s="4">
        <f>E69*F69</f>
        <v>247</v>
      </c>
      <c r="H69" s="4">
        <v>26</v>
      </c>
      <c r="I69" s="4">
        <v>9.5</v>
      </c>
      <c r="J69" s="4">
        <f>H69*I69</f>
        <v>247</v>
      </c>
      <c r="K69" s="3"/>
      <c r="L69" s="3" t="s">
        <v>19</v>
      </c>
    </row>
    <row r="70" ht="25" customHeight="1" spans="1:12">
      <c r="A70" s="3"/>
      <c r="B70" s="3">
        <v>2</v>
      </c>
      <c r="C70" s="3" t="s">
        <v>104</v>
      </c>
      <c r="D70" s="3" t="s">
        <v>17</v>
      </c>
      <c r="E70" s="4">
        <f>SUM(E71)</f>
        <v>3</v>
      </c>
      <c r="F70" s="4"/>
      <c r="G70" s="4">
        <f>SUM(G71)</f>
        <v>90</v>
      </c>
      <c r="H70" s="4">
        <f>SUM(H71)</f>
        <v>0</v>
      </c>
      <c r="I70" s="4"/>
      <c r="J70" s="4">
        <f>SUM(J71)</f>
        <v>0</v>
      </c>
      <c r="K70" s="3">
        <f>ROUND(J70,0)</f>
        <v>0</v>
      </c>
      <c r="L70" s="3"/>
    </row>
    <row r="71" ht="25" customHeight="1" spans="1:12">
      <c r="A71" s="3"/>
      <c r="B71" s="3"/>
      <c r="C71" s="3"/>
      <c r="D71" s="3" t="s">
        <v>105</v>
      </c>
      <c r="E71" s="4">
        <v>3</v>
      </c>
      <c r="F71" s="4">
        <v>30</v>
      </c>
      <c r="G71" s="4">
        <f>E71*F71</f>
        <v>90</v>
      </c>
      <c r="H71" s="4">
        <v>0</v>
      </c>
      <c r="I71" s="4">
        <v>0</v>
      </c>
      <c r="J71" s="4">
        <f>H71*I71</f>
        <v>0</v>
      </c>
      <c r="K71" s="3"/>
      <c r="L71" s="4" t="s">
        <v>106</v>
      </c>
    </row>
    <row r="72" ht="25" customHeight="1" spans="1:12">
      <c r="A72" s="3" t="s">
        <v>107</v>
      </c>
      <c r="B72" s="3" t="s">
        <v>15</v>
      </c>
      <c r="C72" s="3"/>
      <c r="D72" s="3"/>
      <c r="E72" s="4">
        <f>E73</f>
        <v>5</v>
      </c>
      <c r="F72" s="4"/>
      <c r="G72" s="4">
        <f>G73</f>
        <v>67.2</v>
      </c>
      <c r="H72" s="4">
        <f>H73</f>
        <v>3</v>
      </c>
      <c r="I72" s="4"/>
      <c r="J72" s="4">
        <f>J73</f>
        <v>7.2</v>
      </c>
      <c r="K72" s="3">
        <f>K73</f>
        <v>7</v>
      </c>
      <c r="L72" s="3"/>
    </row>
    <row r="73" ht="25" customHeight="1" spans="1:12">
      <c r="A73" s="3"/>
      <c r="B73" s="3">
        <v>1</v>
      </c>
      <c r="C73" s="3" t="s">
        <v>108</v>
      </c>
      <c r="D73" s="3" t="s">
        <v>17</v>
      </c>
      <c r="E73" s="4">
        <f>SUM(E74:E76)</f>
        <v>5</v>
      </c>
      <c r="F73" s="4"/>
      <c r="G73" s="4">
        <f>SUM(G74:G76)</f>
        <v>67.2</v>
      </c>
      <c r="H73" s="4">
        <f>SUM(H74:H76)</f>
        <v>3</v>
      </c>
      <c r="I73" s="4"/>
      <c r="J73" s="4">
        <f>SUM(J74:J76)</f>
        <v>7.2</v>
      </c>
      <c r="K73" s="3">
        <f>ROUND(J73,0)</f>
        <v>7</v>
      </c>
      <c r="L73" s="3"/>
    </row>
    <row r="74" ht="25" customHeight="1" spans="1:12">
      <c r="A74" s="3"/>
      <c r="B74" s="3"/>
      <c r="C74" s="3"/>
      <c r="D74" s="3" t="s">
        <v>109</v>
      </c>
      <c r="E74" s="4">
        <v>1</v>
      </c>
      <c r="F74" s="4">
        <v>30</v>
      </c>
      <c r="G74" s="4">
        <f>E74*F74</f>
        <v>30</v>
      </c>
      <c r="H74" s="4">
        <v>0</v>
      </c>
      <c r="I74" s="4">
        <v>0</v>
      </c>
      <c r="J74" s="4">
        <f>H74*I74</f>
        <v>0</v>
      </c>
      <c r="K74" s="3"/>
      <c r="L74" s="4" t="s">
        <v>83</v>
      </c>
    </row>
    <row r="75" ht="25" customHeight="1" spans="1:12">
      <c r="A75" s="3"/>
      <c r="B75" s="3"/>
      <c r="C75" s="3"/>
      <c r="D75" s="3" t="s">
        <v>110</v>
      </c>
      <c r="E75" s="4">
        <v>3</v>
      </c>
      <c r="F75" s="4">
        <v>2.4</v>
      </c>
      <c r="G75" s="4">
        <f>E75*F75</f>
        <v>7.2</v>
      </c>
      <c r="H75" s="4">
        <v>3</v>
      </c>
      <c r="I75" s="4">
        <v>2.4</v>
      </c>
      <c r="J75" s="4">
        <f>H75*I75</f>
        <v>7.2</v>
      </c>
      <c r="K75" s="3"/>
      <c r="L75" s="3" t="s">
        <v>19</v>
      </c>
    </row>
    <row r="76" ht="25" customHeight="1" spans="1:12">
      <c r="A76" s="3"/>
      <c r="B76" s="3"/>
      <c r="C76" s="3"/>
      <c r="D76" s="3" t="s">
        <v>111</v>
      </c>
      <c r="E76" s="4">
        <v>1</v>
      </c>
      <c r="F76" s="4">
        <v>30</v>
      </c>
      <c r="G76" s="4">
        <f>E76*F76</f>
        <v>30</v>
      </c>
      <c r="H76" s="4">
        <v>0</v>
      </c>
      <c r="I76" s="4">
        <v>0</v>
      </c>
      <c r="J76" s="4">
        <f>H76*I76</f>
        <v>0</v>
      </c>
      <c r="K76" s="3"/>
      <c r="L76" s="4" t="s">
        <v>83</v>
      </c>
    </row>
    <row r="77" ht="25" customHeight="1" spans="1:12">
      <c r="A77" s="3" t="s">
        <v>112</v>
      </c>
      <c r="B77" s="3" t="s">
        <v>15</v>
      </c>
      <c r="C77" s="3"/>
      <c r="D77" s="3"/>
      <c r="E77" s="4">
        <f>E78+E80+E82</f>
        <v>84</v>
      </c>
      <c r="F77" s="4"/>
      <c r="G77" s="4">
        <f>G78+G80+G82</f>
        <v>302.4</v>
      </c>
      <c r="H77" s="4">
        <f>H78+H80+H82</f>
        <v>79</v>
      </c>
      <c r="I77" s="4"/>
      <c r="J77" s="4">
        <f>J78+J80+J82</f>
        <v>284.4</v>
      </c>
      <c r="K77" s="3">
        <f>K78+K80+K82</f>
        <v>284</v>
      </c>
      <c r="L77" s="3"/>
    </row>
    <row r="78" ht="25" customHeight="1" spans="1:12">
      <c r="A78" s="3"/>
      <c r="B78" s="3">
        <v>1</v>
      </c>
      <c r="C78" s="3" t="s">
        <v>113</v>
      </c>
      <c r="D78" s="3" t="s">
        <v>17</v>
      </c>
      <c r="E78" s="4">
        <f>SUM(E79)</f>
        <v>7</v>
      </c>
      <c r="F78" s="4"/>
      <c r="G78" s="4">
        <f>SUM(G79)</f>
        <v>25.2</v>
      </c>
      <c r="H78" s="4">
        <f>SUM(H79)</f>
        <v>7</v>
      </c>
      <c r="I78" s="4"/>
      <c r="J78" s="4">
        <f>SUM(J79)</f>
        <v>25.2</v>
      </c>
      <c r="K78" s="3">
        <f>ROUND(J78,0)</f>
        <v>25</v>
      </c>
      <c r="L78" s="3"/>
    </row>
    <row r="79" ht="25" customHeight="1" spans="1:12">
      <c r="A79" s="3"/>
      <c r="B79" s="3"/>
      <c r="C79" s="3"/>
      <c r="D79" s="3" t="s">
        <v>114</v>
      </c>
      <c r="E79" s="4">
        <v>7</v>
      </c>
      <c r="F79" s="4">
        <v>3.6</v>
      </c>
      <c r="G79" s="4">
        <f>E79*F79</f>
        <v>25.2</v>
      </c>
      <c r="H79" s="4">
        <v>7</v>
      </c>
      <c r="I79" s="4">
        <v>3.6</v>
      </c>
      <c r="J79" s="4">
        <f>H79*I79</f>
        <v>25.2</v>
      </c>
      <c r="K79" s="3"/>
      <c r="L79" s="3" t="s">
        <v>19</v>
      </c>
    </row>
    <row r="80" ht="25" customHeight="1" spans="1:12">
      <c r="A80" s="3"/>
      <c r="B80" s="3">
        <v>2</v>
      </c>
      <c r="C80" s="3" t="s">
        <v>56</v>
      </c>
      <c r="D80" s="3" t="s">
        <v>17</v>
      </c>
      <c r="E80" s="4">
        <f>SUM(E81)</f>
        <v>5</v>
      </c>
      <c r="F80" s="4"/>
      <c r="G80" s="4">
        <f>SUM(G81)</f>
        <v>18</v>
      </c>
      <c r="H80" s="4">
        <f>SUM(H81)</f>
        <v>0</v>
      </c>
      <c r="I80" s="4"/>
      <c r="J80" s="4">
        <f>SUM(J81)</f>
        <v>0</v>
      </c>
      <c r="K80" s="3">
        <f>ROUND(J80,0)</f>
        <v>0</v>
      </c>
      <c r="L80" s="3"/>
    </row>
    <row r="81" ht="25" customHeight="1" spans="1:12">
      <c r="A81" s="3"/>
      <c r="B81" s="3"/>
      <c r="C81" s="3"/>
      <c r="D81" s="3" t="s">
        <v>115</v>
      </c>
      <c r="E81" s="4">
        <v>5</v>
      </c>
      <c r="F81" s="4">
        <v>3.6</v>
      </c>
      <c r="G81" s="4">
        <f>E81*F81</f>
        <v>18</v>
      </c>
      <c r="H81" s="4">
        <v>0</v>
      </c>
      <c r="I81" s="4">
        <v>0</v>
      </c>
      <c r="J81" s="4">
        <f>H81*I81</f>
        <v>0</v>
      </c>
      <c r="K81" s="3"/>
      <c r="L81" s="4" t="s">
        <v>116</v>
      </c>
    </row>
    <row r="82" ht="25" customHeight="1" spans="1:12">
      <c r="A82" s="3"/>
      <c r="B82" s="3">
        <v>3</v>
      </c>
      <c r="C82" s="3" t="s">
        <v>117</v>
      </c>
      <c r="D82" s="3" t="s">
        <v>17</v>
      </c>
      <c r="E82" s="4">
        <f>SUM(E83:E84)</f>
        <v>72</v>
      </c>
      <c r="F82" s="4"/>
      <c r="G82" s="4">
        <f>SUM(G83:G84)</f>
        <v>259.2</v>
      </c>
      <c r="H82" s="4">
        <f>SUM(H83:H84)</f>
        <v>72</v>
      </c>
      <c r="I82" s="4"/>
      <c r="J82" s="4">
        <f>SUM(J83:J84)</f>
        <v>259.2</v>
      </c>
      <c r="K82" s="3">
        <f>ROUND(J82,0)</f>
        <v>259</v>
      </c>
      <c r="L82" s="3"/>
    </row>
    <row r="83" ht="25" customHeight="1" spans="1:12">
      <c r="A83" s="3"/>
      <c r="B83" s="3"/>
      <c r="C83" s="3"/>
      <c r="D83" s="3" t="s">
        <v>118</v>
      </c>
      <c r="E83" s="4">
        <v>29</v>
      </c>
      <c r="F83" s="4">
        <v>3.6</v>
      </c>
      <c r="G83" s="4">
        <f>E83*F83</f>
        <v>104.4</v>
      </c>
      <c r="H83" s="4">
        <v>29</v>
      </c>
      <c r="I83" s="4">
        <v>3.6</v>
      </c>
      <c r="J83" s="4">
        <f>H83*I83</f>
        <v>104.4</v>
      </c>
      <c r="K83" s="3"/>
      <c r="L83" s="3" t="s">
        <v>19</v>
      </c>
    </row>
    <row r="84" ht="25" customHeight="1" spans="1:12">
      <c r="A84" s="3"/>
      <c r="B84" s="3"/>
      <c r="C84" s="3"/>
      <c r="D84" s="3" t="s">
        <v>119</v>
      </c>
      <c r="E84" s="4">
        <v>43</v>
      </c>
      <c r="F84" s="4">
        <v>3.6</v>
      </c>
      <c r="G84" s="4">
        <f>E84*F84</f>
        <v>154.8</v>
      </c>
      <c r="H84" s="4">
        <v>43</v>
      </c>
      <c r="I84" s="4">
        <v>3.6</v>
      </c>
      <c r="J84" s="4">
        <f>H84*I84</f>
        <v>154.8</v>
      </c>
      <c r="K84" s="3"/>
      <c r="L84" s="3" t="s">
        <v>19</v>
      </c>
    </row>
    <row r="85" ht="25" customHeight="1" spans="1:12">
      <c r="A85" s="3" t="s">
        <v>120</v>
      </c>
      <c r="B85" s="3" t="s">
        <v>15</v>
      </c>
      <c r="C85" s="3"/>
      <c r="D85" s="3"/>
      <c r="E85" s="4">
        <f>E86+E89</f>
        <v>48</v>
      </c>
      <c r="F85" s="4"/>
      <c r="G85" s="4">
        <f>G86+G89</f>
        <v>233.823</v>
      </c>
      <c r="H85" s="4">
        <f>H86+H89</f>
        <v>47</v>
      </c>
      <c r="I85" s="4"/>
      <c r="J85" s="4">
        <f>J86+J89</f>
        <v>230.223</v>
      </c>
      <c r="K85" s="3">
        <f>K86+K89</f>
        <v>230</v>
      </c>
      <c r="L85" s="3"/>
    </row>
    <row r="86" ht="25" customHeight="1" spans="1:12">
      <c r="A86" s="3"/>
      <c r="B86" s="3">
        <v>1</v>
      </c>
      <c r="C86" s="3" t="s">
        <v>121</v>
      </c>
      <c r="D86" s="3" t="s">
        <v>17</v>
      </c>
      <c r="E86" s="4">
        <f>SUM(E87:E88)</f>
        <v>46</v>
      </c>
      <c r="F86" s="4"/>
      <c r="G86" s="4">
        <f>SUM(G87:G88)</f>
        <v>223.92</v>
      </c>
      <c r="H86" s="4">
        <f>SUM(H87:H88)</f>
        <v>45</v>
      </c>
      <c r="I86" s="4"/>
      <c r="J86" s="4">
        <f>SUM(J87:J88)</f>
        <v>220.32</v>
      </c>
      <c r="K86" s="3">
        <f>ROUND(J86,0)</f>
        <v>220</v>
      </c>
      <c r="L86" s="3"/>
    </row>
    <row r="87" ht="25" customHeight="1" spans="1:12">
      <c r="A87" s="3"/>
      <c r="B87" s="3"/>
      <c r="C87" s="3"/>
      <c r="D87" s="3" t="s">
        <v>122</v>
      </c>
      <c r="E87" s="4">
        <v>45</v>
      </c>
      <c r="F87" s="4">
        <v>4.896</v>
      </c>
      <c r="G87" s="4">
        <f>E87*F87</f>
        <v>220.32</v>
      </c>
      <c r="H87" s="4">
        <v>45</v>
      </c>
      <c r="I87" s="4">
        <v>4.896</v>
      </c>
      <c r="J87" s="4">
        <f>H87*I87</f>
        <v>220.32</v>
      </c>
      <c r="K87" s="3"/>
      <c r="L87" s="3" t="s">
        <v>19</v>
      </c>
    </row>
    <row r="88" ht="25" customHeight="1" spans="1:12">
      <c r="A88" s="3"/>
      <c r="B88" s="3"/>
      <c r="C88" s="3"/>
      <c r="D88" s="3" t="s">
        <v>123</v>
      </c>
      <c r="E88" s="4">
        <v>1</v>
      </c>
      <c r="F88" s="4">
        <v>3.6</v>
      </c>
      <c r="G88" s="4">
        <f>E88*F88</f>
        <v>3.6</v>
      </c>
      <c r="H88" s="4">
        <v>0</v>
      </c>
      <c r="I88" s="4">
        <v>0</v>
      </c>
      <c r="J88" s="4">
        <f>H88*I88</f>
        <v>0</v>
      </c>
      <c r="K88" s="3"/>
      <c r="L88" s="4" t="s">
        <v>23</v>
      </c>
    </row>
    <row r="89" ht="25" customHeight="1" spans="1:12">
      <c r="A89" s="3"/>
      <c r="B89" s="3">
        <v>2</v>
      </c>
      <c r="C89" s="3" t="s">
        <v>124</v>
      </c>
      <c r="D89" s="3" t="s">
        <v>17</v>
      </c>
      <c r="E89" s="4">
        <f>SUM(E90:E91)</f>
        <v>2</v>
      </c>
      <c r="F89" s="4"/>
      <c r="G89" s="4">
        <f>SUM(G90:G91)</f>
        <v>9.903</v>
      </c>
      <c r="H89" s="4">
        <f>SUM(H90:H91)</f>
        <v>2</v>
      </c>
      <c r="I89" s="4"/>
      <c r="J89" s="4">
        <f>SUM(J90:J91)</f>
        <v>9.903</v>
      </c>
      <c r="K89" s="3">
        <f>ROUND(J89,0)</f>
        <v>10</v>
      </c>
      <c r="L89" s="3"/>
    </row>
    <row r="90" ht="25" customHeight="1" spans="1:12">
      <c r="A90" s="3"/>
      <c r="B90" s="3"/>
      <c r="C90" s="3"/>
      <c r="D90" s="3" t="s">
        <v>125</v>
      </c>
      <c r="E90" s="4">
        <v>1</v>
      </c>
      <c r="F90" s="4">
        <v>4.035</v>
      </c>
      <c r="G90" s="4">
        <f>E90*F90</f>
        <v>4.035</v>
      </c>
      <c r="H90" s="4">
        <v>1</v>
      </c>
      <c r="I90" s="4">
        <v>4.035</v>
      </c>
      <c r="J90" s="4">
        <f>H90*I90</f>
        <v>4.035</v>
      </c>
      <c r="K90" s="3"/>
      <c r="L90" s="3" t="s">
        <v>19</v>
      </c>
    </row>
    <row r="91" ht="25" customHeight="1" spans="1:12">
      <c r="A91" s="3"/>
      <c r="B91" s="3"/>
      <c r="C91" s="3"/>
      <c r="D91" s="3" t="s">
        <v>126</v>
      </c>
      <c r="E91" s="4">
        <v>1</v>
      </c>
      <c r="F91" s="4">
        <v>5.868</v>
      </c>
      <c r="G91" s="4">
        <f>E91*F91</f>
        <v>5.868</v>
      </c>
      <c r="H91" s="4">
        <v>1</v>
      </c>
      <c r="I91" s="4">
        <v>5.868</v>
      </c>
      <c r="J91" s="4">
        <f>H91*I91</f>
        <v>5.868</v>
      </c>
      <c r="K91" s="3"/>
      <c r="L91" s="3" t="s">
        <v>19</v>
      </c>
    </row>
    <row r="92" ht="25" customHeight="1" spans="1:12">
      <c r="A92" s="3" t="s">
        <v>127</v>
      </c>
      <c r="B92" s="3" t="s">
        <v>15</v>
      </c>
      <c r="C92" s="3"/>
      <c r="D92" s="3"/>
      <c r="E92" s="4">
        <f>E93</f>
        <v>1</v>
      </c>
      <c r="F92" s="4"/>
      <c r="G92" s="4">
        <f>G93</f>
        <v>20</v>
      </c>
      <c r="H92" s="4">
        <f>H93</f>
        <v>0</v>
      </c>
      <c r="I92" s="4"/>
      <c r="J92" s="4">
        <f>J93</f>
        <v>0</v>
      </c>
      <c r="K92" s="3">
        <f>K93</f>
        <v>0</v>
      </c>
      <c r="L92" s="3"/>
    </row>
    <row r="93" ht="25" customHeight="1" spans="1:12">
      <c r="A93" s="3"/>
      <c r="B93" s="3">
        <v>1</v>
      </c>
      <c r="C93" s="3" t="s">
        <v>128</v>
      </c>
      <c r="D93" s="3" t="s">
        <v>17</v>
      </c>
      <c r="E93" s="4">
        <f>SUM(E94)</f>
        <v>1</v>
      </c>
      <c r="F93" s="4"/>
      <c r="G93" s="4">
        <f>SUM(G94)</f>
        <v>20</v>
      </c>
      <c r="H93" s="4">
        <f>SUM(H94)</f>
        <v>0</v>
      </c>
      <c r="I93" s="4"/>
      <c r="J93" s="4">
        <f>SUM(J94)</f>
        <v>0</v>
      </c>
      <c r="K93" s="3">
        <f>ROUND(J93,0)</f>
        <v>0</v>
      </c>
      <c r="L93" s="3"/>
    </row>
    <row r="94" ht="25" customHeight="1" spans="1:12">
      <c r="A94" s="5"/>
      <c r="B94" s="5"/>
      <c r="C94" s="5"/>
      <c r="D94" s="3" t="s">
        <v>129</v>
      </c>
      <c r="E94" s="4">
        <v>1</v>
      </c>
      <c r="F94" s="4">
        <v>20</v>
      </c>
      <c r="G94" s="4">
        <f>E94*F94</f>
        <v>20</v>
      </c>
      <c r="H94" s="4">
        <v>0</v>
      </c>
      <c r="I94" s="4">
        <v>0</v>
      </c>
      <c r="J94" s="4">
        <f>H94*I94</f>
        <v>0</v>
      </c>
      <c r="K94" s="3"/>
      <c r="L94" s="4" t="s">
        <v>130</v>
      </c>
    </row>
    <row r="95" ht="25" customHeight="1" spans="1:12">
      <c r="A95" s="3" t="s">
        <v>131</v>
      </c>
      <c r="B95" s="3" t="s">
        <v>15</v>
      </c>
      <c r="C95" s="3"/>
      <c r="D95" s="3"/>
      <c r="E95" s="4">
        <f>E96</f>
        <v>19</v>
      </c>
      <c r="F95" s="4"/>
      <c r="G95" s="4">
        <f>G96</f>
        <v>143.7472</v>
      </c>
      <c r="H95" s="4">
        <f>H96</f>
        <v>0</v>
      </c>
      <c r="I95" s="4"/>
      <c r="J95" s="4">
        <f>J96</f>
        <v>0</v>
      </c>
      <c r="K95" s="3">
        <f>K96</f>
        <v>0</v>
      </c>
      <c r="L95" s="3"/>
    </row>
    <row r="96" ht="25" customHeight="1" spans="1:12">
      <c r="A96" s="3"/>
      <c r="B96" s="3">
        <v>1</v>
      </c>
      <c r="C96" s="3" t="s">
        <v>132</v>
      </c>
      <c r="D96" s="3" t="s">
        <v>17</v>
      </c>
      <c r="E96" s="4">
        <f>SUM(E97:E98)</f>
        <v>19</v>
      </c>
      <c r="F96" s="4"/>
      <c r="G96" s="4">
        <f>SUM(G97:G98)</f>
        <v>143.7472</v>
      </c>
      <c r="H96" s="4">
        <f>SUM(H97:H98)</f>
        <v>0</v>
      </c>
      <c r="I96" s="4"/>
      <c r="J96" s="4">
        <f>SUM(J97:J98)</f>
        <v>0</v>
      </c>
      <c r="K96" s="3">
        <f>ROUND(J96,0)</f>
        <v>0</v>
      </c>
      <c r="L96" s="3"/>
    </row>
    <row r="97" ht="25" customHeight="1" spans="1:12">
      <c r="A97" s="3"/>
      <c r="B97" s="3"/>
      <c r="C97" s="3"/>
      <c r="D97" s="3" t="s">
        <v>133</v>
      </c>
      <c r="E97" s="4">
        <v>12</v>
      </c>
      <c r="F97" s="4">
        <v>6.0322</v>
      </c>
      <c r="G97" s="4">
        <f>E97*F97</f>
        <v>72.3864</v>
      </c>
      <c r="H97" s="4">
        <v>0</v>
      </c>
      <c r="I97" s="4">
        <v>0</v>
      </c>
      <c r="J97" s="4">
        <f>H97*I97</f>
        <v>0</v>
      </c>
      <c r="K97" s="3"/>
      <c r="L97" s="4" t="s">
        <v>134</v>
      </c>
    </row>
    <row r="98" ht="25" customHeight="1" spans="1:12">
      <c r="A98" s="3"/>
      <c r="B98" s="3"/>
      <c r="C98" s="3"/>
      <c r="D98" s="3" t="s">
        <v>135</v>
      </c>
      <c r="E98" s="4">
        <v>7</v>
      </c>
      <c r="F98" s="4">
        <v>10.1944</v>
      </c>
      <c r="G98" s="4">
        <f>E98*F98</f>
        <v>71.3608</v>
      </c>
      <c r="H98" s="4">
        <v>0</v>
      </c>
      <c r="I98" s="4">
        <v>0</v>
      </c>
      <c r="J98" s="4">
        <f>H98*I98</f>
        <v>0</v>
      </c>
      <c r="K98" s="3"/>
      <c r="L98" s="4" t="s">
        <v>136</v>
      </c>
    </row>
    <row r="99" ht="25" customHeight="1" spans="1:12">
      <c r="A99" s="3" t="s">
        <v>137</v>
      </c>
      <c r="B99" s="3" t="s">
        <v>15</v>
      </c>
      <c r="C99" s="3"/>
      <c r="D99" s="3"/>
      <c r="E99" s="4">
        <f>E100+E107</f>
        <v>45</v>
      </c>
      <c r="F99" s="4"/>
      <c r="G99" s="4">
        <f>G100+G107</f>
        <v>299.593</v>
      </c>
      <c r="H99" s="4">
        <f>H100+H107</f>
        <v>10</v>
      </c>
      <c r="I99" s="4"/>
      <c r="J99" s="4">
        <f>J100+J107</f>
        <v>30</v>
      </c>
      <c r="K99" s="3">
        <f>K100+K107</f>
        <v>30</v>
      </c>
      <c r="L99" s="3"/>
    </row>
    <row r="100" ht="25" customHeight="1" spans="1:12">
      <c r="A100" s="3"/>
      <c r="B100" s="3">
        <v>1</v>
      </c>
      <c r="C100" s="3" t="s">
        <v>138</v>
      </c>
      <c r="D100" s="3" t="s">
        <v>17</v>
      </c>
      <c r="E100" s="4">
        <f>SUM(E101:E106)</f>
        <v>19</v>
      </c>
      <c r="F100" s="4"/>
      <c r="G100" s="4">
        <f>SUM(G101:G106)</f>
        <v>65.6</v>
      </c>
      <c r="H100" s="4">
        <f>SUM(H101:H106)</f>
        <v>10</v>
      </c>
      <c r="I100" s="4"/>
      <c r="J100" s="4">
        <f>SUM(J101:J106)</f>
        <v>30</v>
      </c>
      <c r="K100" s="3">
        <f>ROUND(J100,0)</f>
        <v>30</v>
      </c>
      <c r="L100" s="3"/>
    </row>
    <row r="101" ht="25" customHeight="1" spans="1:12">
      <c r="A101" s="3"/>
      <c r="B101" s="3"/>
      <c r="C101" s="3"/>
      <c r="D101" s="3" t="s">
        <v>139</v>
      </c>
      <c r="E101" s="4">
        <v>1</v>
      </c>
      <c r="F101" s="4">
        <v>4.4</v>
      </c>
      <c r="G101" s="4">
        <f t="shared" ref="G101:G106" si="4">E101*F101</f>
        <v>4.4</v>
      </c>
      <c r="H101" s="4">
        <v>1</v>
      </c>
      <c r="I101" s="4">
        <v>4.4</v>
      </c>
      <c r="J101" s="4">
        <f t="shared" ref="J101:J106" si="5">H101*I101</f>
        <v>4.4</v>
      </c>
      <c r="K101" s="3"/>
      <c r="L101" s="3" t="s">
        <v>19</v>
      </c>
    </row>
    <row r="102" ht="25" customHeight="1" spans="1:12">
      <c r="A102" s="3"/>
      <c r="B102" s="3"/>
      <c r="C102" s="3"/>
      <c r="D102" s="3" t="s">
        <v>140</v>
      </c>
      <c r="E102" s="4">
        <v>2</v>
      </c>
      <c r="F102" s="4">
        <v>2.4</v>
      </c>
      <c r="G102" s="4">
        <f t="shared" si="4"/>
        <v>4.8</v>
      </c>
      <c r="H102" s="4">
        <v>2</v>
      </c>
      <c r="I102" s="4">
        <v>2.4</v>
      </c>
      <c r="J102" s="4">
        <f t="shared" si="5"/>
        <v>4.8</v>
      </c>
      <c r="K102" s="3"/>
      <c r="L102" s="3" t="s">
        <v>19</v>
      </c>
    </row>
    <row r="103" ht="25" customHeight="1" spans="1:12">
      <c r="A103" s="3"/>
      <c r="B103" s="3"/>
      <c r="C103" s="3"/>
      <c r="D103" s="3" t="s">
        <v>141</v>
      </c>
      <c r="E103" s="4">
        <v>8</v>
      </c>
      <c r="F103" s="4">
        <v>4.4</v>
      </c>
      <c r="G103" s="4">
        <f t="shared" si="4"/>
        <v>35.2</v>
      </c>
      <c r="H103" s="4">
        <v>1</v>
      </c>
      <c r="I103" s="4">
        <v>4.4</v>
      </c>
      <c r="J103" s="4">
        <f t="shared" si="5"/>
        <v>4.4</v>
      </c>
      <c r="K103" s="3"/>
      <c r="L103" s="4" t="s">
        <v>136</v>
      </c>
    </row>
    <row r="104" ht="25" customHeight="1" spans="1:12">
      <c r="A104" s="3"/>
      <c r="B104" s="3"/>
      <c r="C104" s="3"/>
      <c r="D104" s="3" t="s">
        <v>142</v>
      </c>
      <c r="E104" s="4">
        <v>1</v>
      </c>
      <c r="F104" s="4">
        <v>4.4</v>
      </c>
      <c r="G104" s="4">
        <f t="shared" si="4"/>
        <v>4.4</v>
      </c>
      <c r="H104" s="4">
        <v>1</v>
      </c>
      <c r="I104" s="4">
        <v>4.4</v>
      </c>
      <c r="J104" s="4">
        <f t="shared" si="5"/>
        <v>4.4</v>
      </c>
      <c r="K104" s="3"/>
      <c r="L104" s="3" t="s">
        <v>19</v>
      </c>
    </row>
    <row r="105" ht="25" customHeight="1" spans="1:12">
      <c r="A105" s="3"/>
      <c r="B105" s="3"/>
      <c r="C105" s="3"/>
      <c r="D105" s="3" t="s">
        <v>143</v>
      </c>
      <c r="E105" s="4">
        <v>5</v>
      </c>
      <c r="F105" s="4">
        <v>2.4</v>
      </c>
      <c r="G105" s="4">
        <f t="shared" si="4"/>
        <v>12</v>
      </c>
      <c r="H105" s="4">
        <v>3</v>
      </c>
      <c r="I105" s="4">
        <v>2.4</v>
      </c>
      <c r="J105" s="4">
        <f t="shared" si="5"/>
        <v>7.2</v>
      </c>
      <c r="K105" s="3"/>
      <c r="L105" s="4" t="s">
        <v>97</v>
      </c>
    </row>
    <row r="106" ht="25" customHeight="1" spans="1:12">
      <c r="A106" s="3"/>
      <c r="B106" s="3"/>
      <c r="C106" s="3"/>
      <c r="D106" s="3" t="s">
        <v>144</v>
      </c>
      <c r="E106" s="4">
        <v>2</v>
      </c>
      <c r="F106" s="4">
        <v>2.4</v>
      </c>
      <c r="G106" s="4">
        <f t="shared" si="4"/>
        <v>4.8</v>
      </c>
      <c r="H106" s="4">
        <v>2</v>
      </c>
      <c r="I106" s="4">
        <v>2.4</v>
      </c>
      <c r="J106" s="4">
        <f t="shared" si="5"/>
        <v>4.8</v>
      </c>
      <c r="K106" s="3"/>
      <c r="L106" s="3" t="s">
        <v>19</v>
      </c>
    </row>
    <row r="107" ht="25" customHeight="1" spans="1:12">
      <c r="A107" s="3"/>
      <c r="B107" s="3">
        <v>2</v>
      </c>
      <c r="C107" s="3" t="s">
        <v>145</v>
      </c>
      <c r="D107" s="3" t="s">
        <v>17</v>
      </c>
      <c r="E107" s="4">
        <f>SUM(E108:E112)</f>
        <v>26</v>
      </c>
      <c r="F107" s="4"/>
      <c r="G107" s="4">
        <f>SUM(G108:G112)</f>
        <v>233.993</v>
      </c>
      <c r="H107" s="4">
        <f>SUM(H108:H112)</f>
        <v>0</v>
      </c>
      <c r="I107" s="4"/>
      <c r="J107" s="4">
        <f>SUM(J108:J112)</f>
        <v>0</v>
      </c>
      <c r="K107" s="3">
        <f>ROUND(J107,0)</f>
        <v>0</v>
      </c>
      <c r="L107" s="3"/>
    </row>
    <row r="108" ht="25" customHeight="1" spans="1:12">
      <c r="A108" s="3"/>
      <c r="B108" s="3"/>
      <c r="C108" s="3"/>
      <c r="D108" s="3" t="s">
        <v>146</v>
      </c>
      <c r="E108" s="4">
        <v>6</v>
      </c>
      <c r="F108" s="4">
        <v>9.037</v>
      </c>
      <c r="G108" s="4">
        <f>E108*F108</f>
        <v>54.222</v>
      </c>
      <c r="H108" s="4">
        <v>0</v>
      </c>
      <c r="I108" s="4">
        <v>0</v>
      </c>
      <c r="J108" s="4">
        <f>H108*I108</f>
        <v>0</v>
      </c>
      <c r="K108" s="3"/>
      <c r="L108" s="4" t="s">
        <v>147</v>
      </c>
    </row>
    <row r="109" ht="25" customHeight="1" spans="1:12">
      <c r="A109" s="3"/>
      <c r="B109" s="3"/>
      <c r="C109" s="3"/>
      <c r="D109" s="3" t="s">
        <v>148</v>
      </c>
      <c r="E109" s="4">
        <v>3</v>
      </c>
      <c r="F109" s="4">
        <v>8.826</v>
      </c>
      <c r="G109" s="4">
        <f>E109*F109</f>
        <v>26.478</v>
      </c>
      <c r="H109" s="4">
        <v>0</v>
      </c>
      <c r="I109" s="4">
        <v>0</v>
      </c>
      <c r="J109" s="4">
        <f>H109*I109</f>
        <v>0</v>
      </c>
      <c r="K109" s="3"/>
      <c r="L109" s="4" t="s">
        <v>149</v>
      </c>
    </row>
    <row r="110" ht="25" customHeight="1" spans="1:12">
      <c r="A110" s="3"/>
      <c r="B110" s="3"/>
      <c r="C110" s="3"/>
      <c r="D110" s="3" t="s">
        <v>150</v>
      </c>
      <c r="E110" s="4">
        <v>2</v>
      </c>
      <c r="F110" s="4">
        <v>7.734</v>
      </c>
      <c r="G110" s="4">
        <f>E110*F110</f>
        <v>15.468</v>
      </c>
      <c r="H110" s="4">
        <v>0</v>
      </c>
      <c r="I110" s="4">
        <v>0</v>
      </c>
      <c r="J110" s="4">
        <f>H110*I110</f>
        <v>0</v>
      </c>
      <c r="K110" s="3"/>
      <c r="L110" s="4" t="s">
        <v>97</v>
      </c>
    </row>
    <row r="111" ht="25" customHeight="1" spans="1:12">
      <c r="A111" s="3"/>
      <c r="B111" s="3"/>
      <c r="C111" s="3"/>
      <c r="D111" s="3" t="s">
        <v>151</v>
      </c>
      <c r="E111" s="4">
        <v>5</v>
      </c>
      <c r="F111" s="4">
        <v>8.207</v>
      </c>
      <c r="G111" s="4">
        <f>E111*F111</f>
        <v>41.035</v>
      </c>
      <c r="H111" s="4">
        <v>0</v>
      </c>
      <c r="I111" s="4">
        <v>0</v>
      </c>
      <c r="J111" s="4">
        <f>H111*I111</f>
        <v>0</v>
      </c>
      <c r="K111" s="3"/>
      <c r="L111" s="4" t="s">
        <v>152</v>
      </c>
    </row>
    <row r="112" ht="25" customHeight="1" spans="1:12">
      <c r="A112" s="3"/>
      <c r="B112" s="3"/>
      <c r="C112" s="3"/>
      <c r="D112" s="3" t="s">
        <v>153</v>
      </c>
      <c r="E112" s="4">
        <v>10</v>
      </c>
      <c r="F112" s="4">
        <v>9.679</v>
      </c>
      <c r="G112" s="4">
        <f>E112*F112</f>
        <v>96.79</v>
      </c>
      <c r="H112" s="4">
        <v>0</v>
      </c>
      <c r="I112" s="4">
        <v>0</v>
      </c>
      <c r="J112" s="4">
        <f>H112*I112</f>
        <v>0</v>
      </c>
      <c r="K112" s="3"/>
      <c r="L112" s="4" t="s">
        <v>154</v>
      </c>
    </row>
  </sheetData>
  <autoFilter xmlns:etc="http://www.wps.cn/officeDocument/2017/etCustomData" ref="A2:L112" etc:filterBottomFollowUsedRange="0">
    <extLst/>
  </autoFilter>
  <mergeCells count="72">
    <mergeCell ref="A1:L1"/>
    <mergeCell ref="A3:D3"/>
    <mergeCell ref="B4:D4"/>
    <mergeCell ref="B18:D18"/>
    <mergeCell ref="B23:D23"/>
    <mergeCell ref="B26:D26"/>
    <mergeCell ref="B29:D29"/>
    <mergeCell ref="B35:D35"/>
    <mergeCell ref="B67:D67"/>
    <mergeCell ref="B72:D72"/>
    <mergeCell ref="B77:D77"/>
    <mergeCell ref="B85:D85"/>
    <mergeCell ref="B92:D92"/>
    <mergeCell ref="B95:D95"/>
    <mergeCell ref="B99:D99"/>
    <mergeCell ref="A4:A17"/>
    <mergeCell ref="A18:A22"/>
    <mergeCell ref="A23:A25"/>
    <mergeCell ref="A26:A28"/>
    <mergeCell ref="A29:A34"/>
    <mergeCell ref="A35:A66"/>
    <mergeCell ref="A67:A71"/>
    <mergeCell ref="A72:A76"/>
    <mergeCell ref="A77:A84"/>
    <mergeCell ref="A85:A91"/>
    <mergeCell ref="A92:A94"/>
    <mergeCell ref="A95:A98"/>
    <mergeCell ref="A99:A112"/>
    <mergeCell ref="B5:B11"/>
    <mergeCell ref="B12:B17"/>
    <mergeCell ref="B19:B22"/>
    <mergeCell ref="B24:B25"/>
    <mergeCell ref="B27:B28"/>
    <mergeCell ref="B30:B31"/>
    <mergeCell ref="B32:B34"/>
    <mergeCell ref="B36:B38"/>
    <mergeCell ref="B39:B64"/>
    <mergeCell ref="B65:B66"/>
    <mergeCell ref="B68:B69"/>
    <mergeCell ref="B70:B71"/>
    <mergeCell ref="B73:B76"/>
    <mergeCell ref="B78:B79"/>
    <mergeCell ref="B80:B81"/>
    <mergeCell ref="B82:B84"/>
    <mergeCell ref="B86:B88"/>
    <mergeCell ref="B89:B91"/>
    <mergeCell ref="B93:B94"/>
    <mergeCell ref="B96:B98"/>
    <mergeCell ref="B100:B106"/>
    <mergeCell ref="B107:B112"/>
    <mergeCell ref="C5:C11"/>
    <mergeCell ref="C12:C17"/>
    <mergeCell ref="C19:C22"/>
    <mergeCell ref="C24:C25"/>
    <mergeCell ref="C27:C28"/>
    <mergeCell ref="C30:C31"/>
    <mergeCell ref="C32:C34"/>
    <mergeCell ref="C36:C38"/>
    <mergeCell ref="C39:C64"/>
    <mergeCell ref="C65:C66"/>
    <mergeCell ref="C68:C69"/>
    <mergeCell ref="C70:C71"/>
    <mergeCell ref="C73:C76"/>
    <mergeCell ref="C78:C79"/>
    <mergeCell ref="C80:C81"/>
    <mergeCell ref="C82:C84"/>
    <mergeCell ref="C86:C88"/>
    <mergeCell ref="C89:C91"/>
    <mergeCell ref="C93:C94"/>
    <mergeCell ref="C96:C98"/>
    <mergeCell ref="C100:C106"/>
    <mergeCell ref="C107:C112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2026-02-18T02:20:00Z</dcterms:created>
  <dcterms:modified xsi:type="dcterms:W3CDTF">2026-02-27T04:14:29Z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7A6FF42ED6D04D099F7CC0EB28C22193_11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