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21" sheetId="1" r:id="rId1"/>
  </sheets>
  <definedNames>
    <definedName name="_xlnm._FilterDatabase" localSheetId="0" hidden="1">'2021'!$A$2:$L$532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<sst xmlns="http://schemas.openxmlformats.org/spreadsheetml/2006/main" count="1072" uniqueCount="468">
  <si>
    <t>2021年度新能源汽车推广应用补助资金清算审核车辆信息表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</si>
  <si>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</si>
  <si>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</si>
  <si>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</si>
  <si>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</si>
  <si>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</si>
  <si>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</si>
  <si>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</si>
  <si>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</si>
  <si>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</si>
  <si>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</si>
  <si>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
（万元）</t>
  </si>
  <si>
    <t>核减原因</t>
  </si>
  <si>
    <t>总计</t>
  </si>
  <si>
    <t>北京市</t>
  </si>
  <si>
    <t>合计</t>
  </si>
  <si>
    <t>北京华林特装车有限公司</t>
  </si>
  <si>
    <t>小计</t>
  </si>
  <si>
    <t>HLT5120TCABYEV</t>
  </si>
  <si>
    <t>核减1辆，原因为：现场核查不通过</t>
  </si>
  <si>
    <t>北京环卫集团环卫装备有限公司</t>
  </si>
  <si>
    <t>BQJ5180TXSBYDEV</t>
  </si>
  <si>
    <t/>
  </si>
  <si>
    <t>北京汽车股份有限公司</t>
  </si>
  <si>
    <t>BJ7000C5D2-BEV</t>
  </si>
  <si>
    <t>核减1辆，原因为：经复核，维持此前清算审核结果</t>
  </si>
  <si>
    <t>BJ7000C5D3-BEV</t>
  </si>
  <si>
    <t>核减65辆，原因为：车辆注册登记信息有误，不符合行驶里程数要求</t>
  </si>
  <si>
    <t>核减10辆，原因为：车辆注册登记信息有误；经复核，维持此前清算审核结果</t>
  </si>
  <si>
    <t>BJ7000C5D4-BEV</t>
  </si>
  <si>
    <t>BJ7000C5D5-BEV</t>
  </si>
  <si>
    <t>BJ7000C5D7-BEV</t>
  </si>
  <si>
    <t>核减1辆，原因为：车辆注册登记信息有误</t>
  </si>
  <si>
    <t>核减3辆，原因为：不符合行驶里程数要求</t>
  </si>
  <si>
    <t>核减8辆，原因为：车辆注册登记信息有误；经复核，维持此前清算审核结果</t>
  </si>
  <si>
    <t>BJ7000C5DF-BEV</t>
  </si>
  <si>
    <t>核减1辆，原因为：不符合行驶里程数要求</t>
  </si>
  <si>
    <t>BJ7001U5E2-BEV</t>
  </si>
  <si>
    <t>核减5辆，原因为：车辆注册登记信息有误；经复核，维持此前清算审核结果</t>
  </si>
  <si>
    <t>BJ7003U3D2-BEV</t>
  </si>
  <si>
    <t>核减10辆，原因为：不符合行驶里程数要求</t>
  </si>
  <si>
    <t>核减105辆，原因为：车辆注册登记信息有误；经复核，维持此前清算审核结果</t>
  </si>
  <si>
    <t>北京现代汽车有限公司</t>
  </si>
  <si>
    <t>BH7000BEVCAA</t>
  </si>
  <si>
    <t>BH7000BEVDBA</t>
  </si>
  <si>
    <t>BH7160PHEVCBAS</t>
  </si>
  <si>
    <t>BH7200PHEVRAS</t>
  </si>
  <si>
    <t>BH7201PHEVRAS</t>
  </si>
  <si>
    <t>北京新能源汽车股份有限公司</t>
  </si>
  <si>
    <t>BJ7000C5EB-BEV</t>
  </si>
  <si>
    <t>核减3辆，原因为：车辆注册登记信息有误</t>
  </si>
  <si>
    <t>核减5辆，原因为：经复核，维持此前清算审核结果</t>
  </si>
  <si>
    <t>BJ7000CTD-BEV</t>
  </si>
  <si>
    <t>核减10辆，原因为：车辆注册登记信息有误，不符合行驶里程数要求</t>
  </si>
  <si>
    <t>BJ7000USD1-BEV</t>
  </si>
  <si>
    <t>核减4辆，原因为：车辆注册登记信息有误，不符合行驶里程数要求</t>
  </si>
  <si>
    <t>核减7辆，原因为：车辆注册登记信息有误；经复核，维持此前清算审核结果</t>
  </si>
  <si>
    <t>BJ7000USD2-BEV</t>
  </si>
  <si>
    <t>核减2辆，原因为：车辆注册登记信息有误</t>
  </si>
  <si>
    <t>BJ7000USD-BEV</t>
  </si>
  <si>
    <t>核减30辆，原因为：经复核，维持此前清算审核结果</t>
  </si>
  <si>
    <t>BJ7001BPHD-BEV</t>
  </si>
  <si>
    <t>核减9辆，原因为：车辆注册登记信息有误；经复核，维持此前清算审核结果</t>
  </si>
  <si>
    <t>BJ7001BPHF-BEV</t>
  </si>
  <si>
    <t>核减26辆，原因为：车辆注册登记信息有误；经复核，维持此前清算审核结果</t>
  </si>
  <si>
    <t>BJ7001BPHH-BEV</t>
  </si>
  <si>
    <t>核减60辆，原因为：车辆注册登记信息有误；经复核，维持此前清算审核结果</t>
  </si>
  <si>
    <t>北汽福田汽车股份有限公司</t>
  </si>
  <si>
    <t>BJ4259EVPA1</t>
  </si>
  <si>
    <t>核减4辆，原因为：车辆注册登记信息有误</t>
  </si>
  <si>
    <t>BJ5045XXYEV8</t>
  </si>
  <si>
    <t>BJ5045XXYEVC</t>
  </si>
  <si>
    <t>BJ5065XXYEV1</t>
  </si>
  <si>
    <t>BJ6105EVCA-49</t>
  </si>
  <si>
    <t>BJ6117EVUA-6</t>
  </si>
  <si>
    <t>核减2辆，原因为：不符合行驶里程数要求</t>
  </si>
  <si>
    <t>BJ6123CHEVCA-11</t>
  </si>
  <si>
    <t>BJ6816EVCA</t>
  </si>
  <si>
    <t>核减1辆，原因为：重复申报</t>
  </si>
  <si>
    <t>BJ6851EVCA-30</t>
  </si>
  <si>
    <t>核减5辆，原因为：不符合行驶里程数要求</t>
  </si>
  <si>
    <t>天津市</t>
  </si>
  <si>
    <t>天津一汽丰田汽车有限公司</t>
  </si>
  <si>
    <t>TV7001BEV</t>
  </si>
  <si>
    <t>TV7186HEV6</t>
  </si>
  <si>
    <t>河北省</t>
  </si>
  <si>
    <t>长城汽车股份有限公司</t>
  </si>
  <si>
    <t>CC7000BJ01BBEV</t>
  </si>
  <si>
    <t>CC7000BJ01CBEV</t>
  </si>
  <si>
    <t>CC7000BJ01GBEV</t>
  </si>
  <si>
    <t>CC7000BJ02ABEV</t>
  </si>
  <si>
    <t>CC7000BJ02EBEV</t>
  </si>
  <si>
    <t>CC7000ZM00BBEV</t>
  </si>
  <si>
    <t>CC7000ZM00CBEV</t>
  </si>
  <si>
    <t>CC7000ZM00EBEV</t>
  </si>
  <si>
    <t>CC7000ZM00FBEV</t>
  </si>
  <si>
    <t>CC7000ZM02DBEV</t>
  </si>
  <si>
    <t>CC7000ZM02FBEV</t>
  </si>
  <si>
    <t>CC7000ZM02GBEV</t>
  </si>
  <si>
    <t>CC7000ZM05ABEV</t>
  </si>
  <si>
    <t>CC7001CE03BEV</t>
  </si>
  <si>
    <t>CC7001CE04BEV</t>
  </si>
  <si>
    <t>CC7001ZM00BBEV</t>
  </si>
  <si>
    <t>CC7001ZM00EBEV</t>
  </si>
  <si>
    <t>CC7001ZM01BBEV</t>
  </si>
  <si>
    <t>CC7001ZM01BEV</t>
  </si>
  <si>
    <t>CC7001ZM02CBEV</t>
  </si>
  <si>
    <t>河北长安汽车有限公司</t>
  </si>
  <si>
    <t>SC5021XXYAAABEV</t>
  </si>
  <si>
    <t>SC5021XXYAACBEV</t>
  </si>
  <si>
    <t>SC5031XXYAAGBEV</t>
  </si>
  <si>
    <t>SC5031XXYAAHBEV</t>
  </si>
  <si>
    <t>SC7002AACBEV</t>
  </si>
  <si>
    <t>山西省</t>
  </si>
  <si>
    <t>成都大运汽车集团有限公司</t>
  </si>
  <si>
    <t>CGC6481BEV2P1</t>
  </si>
  <si>
    <t>CGC7000BEV2J3</t>
  </si>
  <si>
    <t>山西新能源汽车工业有限公司</t>
  </si>
  <si>
    <t>JHC5032XXYBEVK1</t>
  </si>
  <si>
    <t>JHC7002BEV34</t>
  </si>
  <si>
    <t>JHC7002BEV41</t>
  </si>
  <si>
    <t>JHC7002BEV46</t>
  </si>
  <si>
    <t>JHC7002BEV55</t>
  </si>
  <si>
    <t>JHC7002BEV64</t>
  </si>
  <si>
    <t>JHC7003BEV03</t>
  </si>
  <si>
    <t>JHC7003BEV04</t>
  </si>
  <si>
    <t>JHC7003BEV06</t>
  </si>
  <si>
    <t>吉林省</t>
  </si>
  <si>
    <t>一汽-大众汽车有限公司</t>
  </si>
  <si>
    <t>FV6465BBABEV</t>
  </si>
  <si>
    <t>FV6465BBBEV</t>
  </si>
  <si>
    <t>核减81辆，原因为：车辆注册登记信息有误</t>
  </si>
  <si>
    <t>核减9辆，原因为：未按有关要求上传车辆运行数据车辆注册登记信息有误，未按有关要求上传车辆运行数据</t>
  </si>
  <si>
    <t>FV6465BCBEV</t>
  </si>
  <si>
    <t>FV6498BBBEV</t>
  </si>
  <si>
    <t>核减23辆，原因为：车辆注册登记信息有误</t>
  </si>
  <si>
    <t>核减2辆，原因为：车辆注册登记信息有误，未按有关要求上传车辆运行数据</t>
  </si>
  <si>
    <t>FV7002CABEV</t>
  </si>
  <si>
    <t>核减6辆，原因为：车辆注册登记信息有误，未按有关要求上传车辆运行数据</t>
  </si>
  <si>
    <t>中国第一汽车集团有限公司</t>
  </si>
  <si>
    <t>CA6100URBEV25</t>
  </si>
  <si>
    <t>CA7000H0EV</t>
  </si>
  <si>
    <t>核减4辆，原因为：车辆注册登记信息有误，电池系统能量密度与推荐目录不一致</t>
  </si>
  <si>
    <t>CA7000H0EVB</t>
  </si>
  <si>
    <t>CA7000H0EVC</t>
  </si>
  <si>
    <t>CA7000H0SEV</t>
  </si>
  <si>
    <t>CA7003BEVA</t>
  </si>
  <si>
    <t>CA7003BEVC</t>
  </si>
  <si>
    <t>CA7007BEVB</t>
  </si>
  <si>
    <t>CA7007BEVC</t>
  </si>
  <si>
    <t>上海市</t>
  </si>
  <si>
    <t>上汽大众汽车有限公司</t>
  </si>
  <si>
    <t>SVW6461BEV</t>
  </si>
  <si>
    <t>SVW6492BEV</t>
  </si>
  <si>
    <t>SVW7143BPV</t>
  </si>
  <si>
    <t>特斯拉(上海)有限公司</t>
  </si>
  <si>
    <t>TSL6480BEVAR0</t>
  </si>
  <si>
    <t>核减9辆，原因为：经复核，维持此前清算审核结果</t>
  </si>
  <si>
    <t>TSL7000BEVAR0</t>
  </si>
  <si>
    <t>TSL7000BEVAR1</t>
  </si>
  <si>
    <t>核减17辆，原因为：经复核，维持此前清算审核结果，现场核查不通过</t>
  </si>
  <si>
    <t>TSL7000BEVAR2</t>
  </si>
  <si>
    <t>核减7辆，原因为：经复核，维持此前清算审核结果，现场核查不通过</t>
  </si>
  <si>
    <t>TSL7000BEVBR0</t>
  </si>
  <si>
    <t>江苏省</t>
  </si>
  <si>
    <t>海沃机械(中国)有限公司</t>
  </si>
  <si>
    <t>HWJ5181TXSEQBEV</t>
  </si>
  <si>
    <t>核减3辆，原因为：不在推荐目录内</t>
  </si>
  <si>
    <t>华晨汽车制造有限公司</t>
  </si>
  <si>
    <t>SY7001BEVDXAA</t>
  </si>
  <si>
    <t>核减1辆，原因为：未按有关要求上传车辆运行数据</t>
  </si>
  <si>
    <t>SY7001BEVDXAA1</t>
  </si>
  <si>
    <t>核减3辆，原因为：未按有关要求上传车辆运行数据</t>
  </si>
  <si>
    <t>江苏吉麦新能源车业有限公司</t>
  </si>
  <si>
    <t>HXK7000BEVA5</t>
  </si>
  <si>
    <t>浙江省</t>
  </si>
  <si>
    <t>零跑汽车有限公司</t>
  </si>
  <si>
    <t>FZ6480BEV02</t>
  </si>
  <si>
    <t>浙江豪情汽车制造有限公司</t>
  </si>
  <si>
    <t>HQ7002BEV37</t>
  </si>
  <si>
    <t>HQ7002BEV63</t>
  </si>
  <si>
    <t>HQ7002BEV66</t>
  </si>
  <si>
    <t>HQ7002BEV67</t>
  </si>
  <si>
    <t>HQ7002BEV68</t>
  </si>
  <si>
    <t>HQ7002BEV70</t>
  </si>
  <si>
    <t>HQ7002BEV72</t>
  </si>
  <si>
    <t>核减5辆，原因为：车辆注册登记信息有误</t>
  </si>
  <si>
    <t>HQ7002BEV73</t>
  </si>
  <si>
    <t>HQ7002BEV76</t>
  </si>
  <si>
    <t>核减9辆，原因为：车辆注册登记信息有误</t>
  </si>
  <si>
    <t>HQ7002BEV77</t>
  </si>
  <si>
    <t>核减13辆，原因为：车辆注册登记信息有误</t>
  </si>
  <si>
    <t>HQ7002BEV78</t>
  </si>
  <si>
    <t>HQ7003BEV04</t>
  </si>
  <si>
    <t>核减4辆，原因为：经复核，维持此前清算审核结果</t>
  </si>
  <si>
    <t>HQ7004BEV01</t>
  </si>
  <si>
    <t>核减3辆，原因为：经复核，维持此前清算审核结果</t>
  </si>
  <si>
    <t>HQ7152PHEV16</t>
  </si>
  <si>
    <t>JL6432PHEV06</t>
  </si>
  <si>
    <t>JL6432PHEV08</t>
  </si>
  <si>
    <t>JL6432PHEV12</t>
  </si>
  <si>
    <t>JL7002BEV06</t>
  </si>
  <si>
    <t>VCC7003F04XBEV</t>
  </si>
  <si>
    <t>核减2辆，原因为：未按有关要求上传车辆运行数据</t>
  </si>
  <si>
    <t>宁波市</t>
  </si>
  <si>
    <t>浙江吉利汽车有限公司</t>
  </si>
  <si>
    <t>MR6432DPHEV03</t>
  </si>
  <si>
    <t>核减1辆，原因为：不符合申诉车辆范围要求</t>
  </si>
  <si>
    <t>MR6453PHEV10</t>
  </si>
  <si>
    <t>MR6463DPHEV02</t>
  </si>
  <si>
    <t>MR6463PHEV05</t>
  </si>
  <si>
    <t>MR6463PHEV07</t>
  </si>
  <si>
    <t>核减5辆，原因为：车辆注册登记信息有误，不符合行驶里程数要求</t>
  </si>
  <si>
    <t>MR6471DPHEV11</t>
  </si>
  <si>
    <t>MR6471PHEV08</t>
  </si>
  <si>
    <t>核减12辆，原因为：不符合行驶里程数要求</t>
  </si>
  <si>
    <t>MR6471PHEV10</t>
  </si>
  <si>
    <t>核减4辆，原因为：不符合行驶里程数要求</t>
  </si>
  <si>
    <t>MR7001BEV03</t>
  </si>
  <si>
    <t>MR7152PHEV14</t>
  </si>
  <si>
    <t>MR7153DPHEV25</t>
  </si>
  <si>
    <t>核减6辆，原因为：车辆注册登记信息有误，不符合行驶里程数要求</t>
  </si>
  <si>
    <t>MR7153PHEV11</t>
  </si>
  <si>
    <t>MR7153PHEV23</t>
  </si>
  <si>
    <t>核减19辆，原因为：不符合行驶里程数要求</t>
  </si>
  <si>
    <t>MR7153PHEV24</t>
  </si>
  <si>
    <t>核减7辆，原因为：不符合行驶里程数要求</t>
  </si>
  <si>
    <t>安徽省</t>
  </si>
  <si>
    <t>安徽江淮汽车集团股份有限公司</t>
  </si>
  <si>
    <t>HFC6483ECEV-W</t>
  </si>
  <si>
    <t>HFC6483ECSEV2-W</t>
  </si>
  <si>
    <t>核减2辆，原因为：电池单体型号和生产企业不匹配</t>
  </si>
  <si>
    <t>核减3辆，原因为：电池单体型号和生产企业不匹配</t>
  </si>
  <si>
    <t>HFC6483ECSEV5-W</t>
  </si>
  <si>
    <t>HFC6483ECSEV6-W</t>
  </si>
  <si>
    <t>核减1辆，原因为：电池单体型号和生产企业不匹配</t>
  </si>
  <si>
    <t>HFC6483ECSEV-W</t>
  </si>
  <si>
    <t>HFC6502ECEV5-W</t>
  </si>
  <si>
    <t>HFC6502ECSEV5-W</t>
  </si>
  <si>
    <t>核减10辆，原因为：电池单体型号和生产企业不匹配</t>
  </si>
  <si>
    <t>HFC7000BEV9</t>
  </si>
  <si>
    <t>HFC7000EWEV7</t>
  </si>
  <si>
    <t>HFC7000EWEV8</t>
  </si>
  <si>
    <t>HFC7000WEV10</t>
  </si>
  <si>
    <t>HFC7000WEV4</t>
  </si>
  <si>
    <t>HFC7000WEV7</t>
  </si>
  <si>
    <t>HFC7000WEV8</t>
  </si>
  <si>
    <t>HFC7001AEV5</t>
  </si>
  <si>
    <t>HFC7001AEV6</t>
  </si>
  <si>
    <t>HFC7001E1AEV5</t>
  </si>
  <si>
    <t>HFC7001EAEV10</t>
  </si>
  <si>
    <t>HFC7002BEV</t>
  </si>
  <si>
    <t>HFC7002BEV2</t>
  </si>
  <si>
    <t>HFC7002BEV3</t>
  </si>
  <si>
    <t>HFC7002BEV6</t>
  </si>
  <si>
    <t>HFC7002MEV4</t>
  </si>
  <si>
    <t>HFC7002MEV7</t>
  </si>
  <si>
    <t>合肥长安汽车有限公司</t>
  </si>
  <si>
    <t>SC7003AGCBEV</t>
  </si>
  <si>
    <t>奇瑞汽车股份有限公司</t>
  </si>
  <si>
    <t>SQR7000BEVT192</t>
  </si>
  <si>
    <t>奇瑞商用车(安徽)有限公司</t>
  </si>
  <si>
    <t>SQR5032XXYBEVH12</t>
  </si>
  <si>
    <t>SQR5120TXSBEVWZ1</t>
  </si>
  <si>
    <t>SQR5180TXSBEV</t>
  </si>
  <si>
    <t>奇瑞新能源汽车股份有限公司</t>
  </si>
  <si>
    <t>NEQ6460BEVS61A</t>
  </si>
  <si>
    <t>NEQ7000BEVJ60</t>
  </si>
  <si>
    <t>NEQ7000BEVJ60A</t>
  </si>
  <si>
    <t>NEQ7000BEVJ72B</t>
  </si>
  <si>
    <t>NEQ7000BEVJ72D</t>
  </si>
  <si>
    <t>NEQ7000BEVJ72E</t>
  </si>
  <si>
    <t>NEQ7000BEVJ72F</t>
  </si>
  <si>
    <t>NEQ7000BEVJ72G</t>
  </si>
  <si>
    <t>NEQ7000BEVJ72N</t>
  </si>
  <si>
    <t>NEQ7000BEVJ72P</t>
  </si>
  <si>
    <t>NEQ7000BEVJ72Q</t>
  </si>
  <si>
    <t>厦门市</t>
  </si>
  <si>
    <t>厦门金龙旅行车有限公司</t>
  </si>
  <si>
    <t>XML6112JEVY01</t>
  </si>
  <si>
    <t>江西省</t>
  </si>
  <si>
    <t>江西昌河汽车有限责任公司</t>
  </si>
  <si>
    <t>CH5031XXYBEVRA3B3</t>
  </si>
  <si>
    <t>CH5031XXYBEVRA3B4</t>
  </si>
  <si>
    <t>山东省</t>
  </si>
  <si>
    <t>日照魏牌汽车有限公司</t>
  </si>
  <si>
    <t>CW6450AG02BPHEV</t>
  </si>
  <si>
    <t>山东唐骏欧铃汽车制造有限公司</t>
  </si>
  <si>
    <t>ZB1030BEVDDE1</t>
  </si>
  <si>
    <t>浙江飞碟汽车制造有限公司五征分公司</t>
  </si>
  <si>
    <t>FD1043D66KBEV</t>
  </si>
  <si>
    <t>FD5033XXYBEV</t>
  </si>
  <si>
    <t>湖北省</t>
  </si>
  <si>
    <t>东风汽车股份有限公司</t>
  </si>
  <si>
    <t>DFA5030XXYABEV7</t>
  </si>
  <si>
    <t>DFA5030XXYMBEV</t>
  </si>
  <si>
    <t>DFA5030XXYMBEV1</t>
  </si>
  <si>
    <t>DFA5040XXYBEV2</t>
  </si>
  <si>
    <t>DFA5040XXYBEV3</t>
  </si>
  <si>
    <t>DFA5040XXYEBEV</t>
  </si>
  <si>
    <t>DFA5040XXYKBEV2</t>
  </si>
  <si>
    <t>DFA5040XXYKBEV21</t>
  </si>
  <si>
    <t>DFA6650GBEV1</t>
  </si>
  <si>
    <t>DFA6800EBEV3</t>
  </si>
  <si>
    <t>东风汽车集团有限公司</t>
  </si>
  <si>
    <t>DFA7000A1F4BEV</t>
  </si>
  <si>
    <t>DFA7000A1F8BEV</t>
  </si>
  <si>
    <t>DFM7000G1F6BEV</t>
  </si>
  <si>
    <t>DFM7000G1FABEV</t>
  </si>
  <si>
    <t>DFM7001G1F1BEV</t>
  </si>
  <si>
    <t>核减51辆，原因为：重复申报</t>
  </si>
  <si>
    <t>DFM7001G1F2BEV</t>
  </si>
  <si>
    <t>核减97辆，原因为：重复申报</t>
  </si>
  <si>
    <t>DFM7001G1F3BEV</t>
  </si>
  <si>
    <t>EQ7000FL2F1BEV</t>
  </si>
  <si>
    <t>东风汽车有限公司</t>
  </si>
  <si>
    <t>DFL7000NA62BEV</t>
  </si>
  <si>
    <t>DFL7000NA63BEV</t>
  </si>
  <si>
    <t>DFL7000NA81BEV</t>
  </si>
  <si>
    <t>湖南省</t>
  </si>
  <si>
    <t>长沙普罗科环境装备有限责任公司</t>
  </si>
  <si>
    <t>BJ5063XTYEV-P1</t>
  </si>
  <si>
    <t>BJ5183TDYEV-P1</t>
  </si>
  <si>
    <t>中车时代电动汽车股份有限公司</t>
  </si>
  <si>
    <t>TEG6110EV10</t>
  </si>
  <si>
    <t>核减2辆，原因为：未上传公共领域凭证</t>
  </si>
  <si>
    <t>TEG6110EV11</t>
  </si>
  <si>
    <t>核减15辆，原因为：未上传公共领域凭证</t>
  </si>
  <si>
    <t>TEG6802BEV09</t>
  </si>
  <si>
    <t>核减13辆，原因为：未上传公共领域凭证</t>
  </si>
  <si>
    <t>广东省</t>
  </si>
  <si>
    <t>北汽(广州)汽车有限公司</t>
  </si>
  <si>
    <t>BJ7000C5FBEV</t>
  </si>
  <si>
    <t>核减34辆，原因为：经复核，维持此前清算审核结果</t>
  </si>
  <si>
    <t>BJ7001C5FBEV</t>
  </si>
  <si>
    <t>东莞中汽宏远汽车有限公司</t>
  </si>
  <si>
    <t>KMT5030XXYBEV3</t>
  </si>
  <si>
    <t>广汽乘用车有限公司</t>
  </si>
  <si>
    <t>GAM6460BEVC0C</t>
  </si>
  <si>
    <t>GAM6460BEVC0D</t>
  </si>
  <si>
    <t>GAM6460BEVC0E</t>
  </si>
  <si>
    <t>GAM6460BEVC0F</t>
  </si>
  <si>
    <t>GAM6460BEVC0K</t>
  </si>
  <si>
    <t>GAM6460BEVC0T</t>
  </si>
  <si>
    <t>GAM7000BEVA0G</t>
  </si>
  <si>
    <t>GAM7000BEVA0K</t>
  </si>
  <si>
    <t>GAM7000BEVA0L</t>
  </si>
  <si>
    <t>GAM7000BEVA0N</t>
  </si>
  <si>
    <t>GAM7000BEVA0Q</t>
  </si>
  <si>
    <t>GAM7000BEVD0L</t>
  </si>
  <si>
    <t>GAM7000BEVD0N</t>
  </si>
  <si>
    <t>GAM7000BEVD0Q</t>
  </si>
  <si>
    <t>GAM7000BEVD0R</t>
  </si>
  <si>
    <t>GAM7001BEVA0D</t>
  </si>
  <si>
    <t>GAM7001BEVA0E</t>
  </si>
  <si>
    <t>深圳市</t>
  </si>
  <si>
    <t>比亚迪汽车工业有限公司</t>
  </si>
  <si>
    <t>BYD5030XXYEV1</t>
  </si>
  <si>
    <t>BYD6490SBEV5</t>
  </si>
  <si>
    <t>BYD6490SBEV6</t>
  </si>
  <si>
    <t>BYD6490ST6HEV3</t>
  </si>
  <si>
    <t>BYD6490ST6HEV4</t>
  </si>
  <si>
    <t>BYD6490ST6HEV5</t>
  </si>
  <si>
    <t>BYD6490ST6HEV6</t>
  </si>
  <si>
    <t>BYD7001BEV1</t>
  </si>
  <si>
    <t>BYD7002BEV2</t>
  </si>
  <si>
    <t>BYD7002BEV5</t>
  </si>
  <si>
    <t>BYD7002BEV6</t>
  </si>
  <si>
    <t>BYD7002BEV8</t>
  </si>
  <si>
    <t>BYD7003BEV10</t>
  </si>
  <si>
    <t>BYD7003BEV4</t>
  </si>
  <si>
    <t>BYD7003BEV8</t>
  </si>
  <si>
    <t>BYD7004BEV1</t>
  </si>
  <si>
    <t>BYD7009BEV</t>
  </si>
  <si>
    <t>BYD7009BEV1</t>
  </si>
  <si>
    <t>BYD7009BEV2</t>
  </si>
  <si>
    <t>BYD7200YT6HEV</t>
  </si>
  <si>
    <t>广西壮族自治区</t>
  </si>
  <si>
    <t>东风柳州汽车有限公司</t>
  </si>
  <si>
    <t>LZ5040XXYL2AZBEV151</t>
  </si>
  <si>
    <t>LZ6511MLANEV</t>
  </si>
  <si>
    <t>LZ6512MLANEV</t>
  </si>
  <si>
    <t>LZ6514MLAEV</t>
  </si>
  <si>
    <t>LZ6515MLAEV</t>
  </si>
  <si>
    <t>LZ6516MLAEV</t>
  </si>
  <si>
    <t>LZ7003SLAEV</t>
  </si>
  <si>
    <t>LZ7004SLAEV</t>
  </si>
  <si>
    <t>LZ7005SLAEV</t>
  </si>
  <si>
    <t>LZ7009SLAEV</t>
  </si>
  <si>
    <t>重庆市</t>
  </si>
  <si>
    <t>华晨鑫源重庆汽车有限公司</t>
  </si>
  <si>
    <t>JKC5034CCYD0X0BEV</t>
  </si>
  <si>
    <t>JKC6451FXBEV</t>
  </si>
  <si>
    <t>核减5辆，原因为：车辆注册登记信息有误，现场核查不通过</t>
  </si>
  <si>
    <t>庆铃汽车股份有限公司</t>
  </si>
  <si>
    <t>QL1040BEVENHW</t>
  </si>
  <si>
    <t>核减1辆，原因为：该车型推荐目录批次未找到，不在推荐目录内</t>
  </si>
  <si>
    <t>QL5041XXYBEVECHA2</t>
  </si>
  <si>
    <t>QL5070TPBBEVECHA2</t>
  </si>
  <si>
    <t>重庆长安汽车股份有限公司</t>
  </si>
  <si>
    <t>SC6484AAABEV</t>
  </si>
  <si>
    <t>SC7001ABGBEV</t>
  </si>
  <si>
    <t>核减1辆，原因为：电池组总能量与推荐目录不一致</t>
  </si>
  <si>
    <t>SC7003ADABEV</t>
  </si>
  <si>
    <t>SC7003AEBEV</t>
  </si>
  <si>
    <t>重庆金康新能源汽车有限公司</t>
  </si>
  <si>
    <t>SKE6470SHEVA2S</t>
  </si>
  <si>
    <t>SKE6470SHEVAS</t>
  </si>
  <si>
    <t>SKE6480SSHEVA2S</t>
  </si>
  <si>
    <t>重庆瑞驰汽车实业有限公司</t>
  </si>
  <si>
    <t>CRC5030XLCDC-BEV</t>
  </si>
  <si>
    <t>CRC5030XXYFC2-BEV</t>
  </si>
  <si>
    <t>CRC5030XXYFC7-BEV</t>
  </si>
  <si>
    <t>四川省</t>
  </si>
  <si>
    <t>四川一汽丰田汽车有限公司</t>
  </si>
  <si>
    <t>CA64652XMCHEVE6</t>
  </si>
  <si>
    <t>CA64654XGCHEVE6</t>
  </si>
  <si>
    <t>现代商用汽车(中国)有限公司</t>
  </si>
  <si>
    <t>CHM5041XXYZDC33BEV</t>
  </si>
  <si>
    <t>CHM5042XXYZDC33BEV</t>
  </si>
  <si>
    <t>云南省</t>
  </si>
  <si>
    <t>北汽云南瑞丽汽车有限公司</t>
  </si>
  <si>
    <t>BJ7000C5FK-BEV</t>
  </si>
  <si>
    <t>BJ7001C5FK-BEV</t>
  </si>
  <si>
    <t>核减11辆，原因为：不符合行驶里程数要求</t>
  </si>
  <si>
    <t>陕西省</t>
  </si>
  <si>
    <t>比亚迪汽车有限公司</t>
  </si>
  <si>
    <t>BYD6461SBEV</t>
  </si>
  <si>
    <t>BYD6461ST6HEV1</t>
  </si>
  <si>
    <t>BYD6461ST6HEV6</t>
  </si>
  <si>
    <t>BYD6470SBEV</t>
  </si>
  <si>
    <t>BYD6470ST6HEV1</t>
  </si>
  <si>
    <t>BYD6470ST6HEV2</t>
  </si>
  <si>
    <t>BYD6470ST6HEV3</t>
  </si>
  <si>
    <t>BYD6470ST6HEV5</t>
  </si>
  <si>
    <t>BYD6470ST6HEV6</t>
  </si>
  <si>
    <t>BYD6470ST6HEV7</t>
  </si>
  <si>
    <t>BYD7005BEVA4</t>
  </si>
  <si>
    <t>BYD7008BEVA10</t>
  </si>
  <si>
    <t>BYD7008BEVA8</t>
  </si>
  <si>
    <t>BYD7008BEVA9</t>
  </si>
  <si>
    <t>BYD7152WT6HEVB12</t>
  </si>
  <si>
    <t>BYD7152WT6HEVB4</t>
  </si>
  <si>
    <t>BYD7152WT6HEVB5</t>
  </si>
  <si>
    <t>BYD7152WT6HEVB6</t>
  </si>
  <si>
    <t>BYD7152WT6HEVB7</t>
  </si>
  <si>
    <t>陕西汽车集团股份有限公司</t>
  </si>
  <si>
    <t>SX3180BEV371N</t>
  </si>
  <si>
    <t>SX3317MF306BEV1</t>
  </si>
  <si>
    <t>SX3317MF326BEV</t>
  </si>
  <si>
    <t>SX3317MF406BEV2</t>
  </si>
  <si>
    <t>SX4257MF4BEV1</t>
  </si>
  <si>
    <t>核减27辆，原因为：不符合行驶里程数要求</t>
  </si>
  <si>
    <t>SX4257MF4BEV2</t>
  </si>
  <si>
    <t>核减53辆，原因为：不符合行驶里程数要求</t>
  </si>
  <si>
    <t>SX5040XXYBEV331L1</t>
  </si>
  <si>
    <t>SX5041CCYBEV331N</t>
  </si>
  <si>
    <t>SX5041XLCBEV331G</t>
  </si>
  <si>
    <t>SX5041XXYBEV331G</t>
  </si>
  <si>
    <t>核减6辆，原因为：不符合行驶里程数要求，未按有关要求上传车辆运行数据</t>
  </si>
  <si>
    <t>SX5041XXYBEV331N</t>
  </si>
  <si>
    <t>SX5043XLCBEV331S</t>
  </si>
  <si>
    <t>核减10辆，原因为：不符合行驶里程数要求，未按有关要求上传车辆运行数据</t>
  </si>
  <si>
    <t>SX5120TCABEV381L</t>
  </si>
  <si>
    <t>甘肃省</t>
  </si>
  <si>
    <t>兰州广通新能源汽车有限公司</t>
  </si>
  <si>
    <t>LZG6119BEVH1</t>
  </si>
  <si>
    <t>LZG6121BEVBT1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</si>
</sst>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2"/>
  <sheetViews>
    <sheetView tabSelected="1" workbookViewId="0">
      <selection activeCell="A1" sqref="A1:L1"/>
    </sheetView>
  </sheetViews>
  <sheetFormatPr defaultColWidth="8.72727272727273" defaultRowHeight="14"/>
  <cols>
    <col min="1" max="2" width="8.72727272727273" style="1"/>
    <col min="3" max="3" width="23.2727272727273" style="1" customWidth="1"/>
    <col min="4" max="4" width="18" style="1" customWidth="1"/>
    <col min="5" max="10" width="14.7272727272727" style="1" customWidth="1"/>
    <col min="11" max="11" width="13.5454545454545" style="1" customWidth="1"/>
    <col min="12" max="12" width="17.7636363636364" style="1" customWidth="1"/>
    <col min="13" max="16384" width="8.72727272727273" style="1"/>
  </cols>
  <sheetData>
    <row r="1" ht="4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4" customHeight="1" spans="1:12">
      <c r="A3" s="4" t="s">
        <v>13</v>
      </c>
      <c r="B3" s="4"/>
      <c r="C3" s="4"/>
      <c r="D3" s="4"/>
      <c r="E3" s="5">
        <f>SUM(E4:E532)/3</f>
        <v>4434</v>
      </c>
      <c r="F3" s="5"/>
      <c r="G3" s="5">
        <f>SUM(G4:G532)/3</f>
        <v>6505.9457</v>
      </c>
      <c r="H3" s="5">
        <f>SUM(H4:H532)/3</f>
        <v>3251</v>
      </c>
      <c r="I3" s="5"/>
      <c r="J3" s="5">
        <f>SUM(J4:J532)/3</f>
        <v>3463.4062</v>
      </c>
      <c r="K3" s="4">
        <f>SUM(K4:K532)/2</f>
        <v>3462</v>
      </c>
      <c r="L3" s="4"/>
    </row>
    <row r="4" ht="24" customHeight="1" spans="1:12">
      <c r="A4" s="4" t="s">
        <v>14</v>
      </c>
      <c r="B4" s="4" t="s">
        <v>15</v>
      </c>
      <c r="C4" s="4"/>
      <c r="D4" s="4"/>
      <c r="E4" s="5">
        <f>E5+E7+E9+E26+E34+E50</f>
        <v>483</v>
      </c>
      <c r="F4" s="5"/>
      <c r="G4" s="5">
        <f t="shared" ref="F4:K4" si="0">G5+G7+G9+G26+G34+G50</f>
        <v>718.454</v>
      </c>
      <c r="H4" s="5">
        <f t="shared" si="0"/>
        <v>81</v>
      </c>
      <c r="I4" s="5"/>
      <c r="J4" s="5">
        <f t="shared" si="0"/>
        <v>96.9404</v>
      </c>
      <c r="K4" s="5">
        <f t="shared" si="0"/>
        <v>96</v>
      </c>
      <c r="L4" s="4"/>
    </row>
    <row r="5" ht="24" customHeight="1" spans="1:12">
      <c r="A5" s="4"/>
      <c r="B5" s="4">
        <v>1</v>
      </c>
      <c r="C5" s="4" t="s">
        <v>16</v>
      </c>
      <c r="D5" s="4" t="s">
        <v>17</v>
      </c>
      <c r="E5" s="5">
        <f>SUM(E6)</f>
        <v>2</v>
      </c>
      <c r="F5" s="5"/>
      <c r="G5" s="5">
        <f>SUM(G6)</f>
        <v>9.9</v>
      </c>
      <c r="H5" s="5">
        <f>SUM(H6)</f>
        <v>1</v>
      </c>
      <c r="I5" s="5"/>
      <c r="J5" s="5">
        <f>SUM(J6)</f>
        <v>4.95</v>
      </c>
      <c r="K5" s="4">
        <f>ROUND(J5,0)</f>
        <v>5</v>
      </c>
      <c r="L5" s="4"/>
    </row>
    <row r="6" ht="24" customHeight="1" spans="1:12">
      <c r="A6" s="4"/>
      <c r="B6" s="4"/>
      <c r="C6" s="4"/>
      <c r="D6" s="4" t="s">
        <v>18</v>
      </c>
      <c r="E6" s="5">
        <v>2</v>
      </c>
      <c r="F6" s="5">
        <v>4.95</v>
      </c>
      <c r="G6" s="5">
        <f>E6*F6</f>
        <v>9.9</v>
      </c>
      <c r="H6" s="5">
        <v>1</v>
      </c>
      <c r="I6" s="5">
        <v>4.95</v>
      </c>
      <c r="J6" s="5">
        <f>H6*I6</f>
        <v>4.95</v>
      </c>
      <c r="K6" s="4"/>
      <c r="L6" s="5" t="s">
        <v>19</v>
      </c>
    </row>
    <row r="7" ht="24" customHeight="1" spans="1:12">
      <c r="A7" s="4"/>
      <c r="B7" s="4">
        <v>2</v>
      </c>
      <c r="C7" s="4" t="s">
        <v>20</v>
      </c>
      <c r="D7" s="4" t="s">
        <v>17</v>
      </c>
      <c r="E7" s="5">
        <f>SUM(E8)</f>
        <v>1</v>
      </c>
      <c r="F7" s="5"/>
      <c r="G7" s="5">
        <f>SUM(G8)</f>
        <v>4.95</v>
      </c>
      <c r="H7" s="5">
        <f>SUM(H8)</f>
        <v>1</v>
      </c>
      <c r="I7" s="5"/>
      <c r="J7" s="5">
        <f>SUM(J8)</f>
        <v>4.95</v>
      </c>
      <c r="K7" s="4">
        <f>ROUND(J7,0)</f>
        <v>5</v>
      </c>
      <c r="L7" s="4"/>
    </row>
    <row r="8" ht="24" customHeight="1" spans="1:12">
      <c r="A8" s="4"/>
      <c r="B8" s="4"/>
      <c r="C8" s="4"/>
      <c r="D8" s="4" t="s">
        <v>21</v>
      </c>
      <c r="E8" s="5">
        <v>1</v>
      </c>
      <c r="F8" s="5">
        <v>4.95</v>
      </c>
      <c r="G8" s="5">
        <f>E8*F8</f>
        <v>4.95</v>
      </c>
      <c r="H8" s="5">
        <v>1</v>
      </c>
      <c r="I8" s="5">
        <v>4.95</v>
      </c>
      <c r="J8" s="5">
        <f>H8*I8</f>
        <v>4.95</v>
      </c>
      <c r="K8" s="4"/>
      <c r="L8" s="4" t="s">
        <v>22</v>
      </c>
    </row>
    <row r="9" ht="24" customHeight="1" spans="1:12">
      <c r="A9" s="4"/>
      <c r="B9" s="4">
        <v>3</v>
      </c>
      <c r="C9" s="4" t="s">
        <v>23</v>
      </c>
      <c r="D9" s="4" t="s">
        <v>17</v>
      </c>
      <c r="E9" s="5">
        <f>SUM(E10:E25)</f>
        <v>222</v>
      </c>
      <c r="F9" s="5"/>
      <c r="G9" s="5">
        <f>SUM(G10:G25)</f>
        <v>303.5817</v>
      </c>
      <c r="H9" s="5">
        <f>SUM(H10:H25)</f>
        <v>6</v>
      </c>
      <c r="I9" s="5"/>
      <c r="J9" s="5">
        <f>SUM(J10:J25)</f>
        <v>8.415</v>
      </c>
      <c r="K9" s="4">
        <f>ROUND(J9,0)</f>
        <v>8</v>
      </c>
      <c r="L9" s="4"/>
    </row>
    <row r="10" ht="24" customHeight="1" spans="1:12">
      <c r="A10" s="4"/>
      <c r="B10" s="4"/>
      <c r="C10" s="4"/>
      <c r="D10" s="4" t="s">
        <v>24</v>
      </c>
      <c r="E10" s="5">
        <v>1</v>
      </c>
      <c r="F10" s="5">
        <v>1.62</v>
      </c>
      <c r="G10" s="5">
        <f t="shared" ref="G10:G25" si="1">E10*F10</f>
        <v>1.62</v>
      </c>
      <c r="H10" s="5">
        <v>0</v>
      </c>
      <c r="I10" s="5">
        <v>0</v>
      </c>
      <c r="J10" s="5">
        <f t="shared" ref="J10:J25" si="2">H10*I10</f>
        <v>0</v>
      </c>
      <c r="K10" s="4"/>
      <c r="L10" s="5" t="s">
        <v>25</v>
      </c>
    </row>
    <row r="11" ht="24" customHeight="1" spans="1:12">
      <c r="A11" s="4"/>
      <c r="B11" s="4"/>
      <c r="C11" s="4"/>
      <c r="D11" s="4" t="s">
        <v>26</v>
      </c>
      <c r="E11" s="5">
        <v>1</v>
      </c>
      <c r="F11" s="5">
        <v>1.134</v>
      </c>
      <c r="G11" s="5">
        <f t="shared" si="1"/>
        <v>1.134</v>
      </c>
      <c r="H11" s="5">
        <v>1</v>
      </c>
      <c r="I11" s="5">
        <v>1.134</v>
      </c>
      <c r="J11" s="5">
        <f t="shared" si="2"/>
        <v>1.134</v>
      </c>
      <c r="K11" s="4"/>
      <c r="L11" s="4" t="s">
        <v>22</v>
      </c>
    </row>
    <row r="12" ht="24" customHeight="1" spans="1:12">
      <c r="A12" s="4"/>
      <c r="B12" s="4"/>
      <c r="C12" s="4"/>
      <c r="D12" s="4" t="s">
        <v>26</v>
      </c>
      <c r="E12" s="5">
        <v>67</v>
      </c>
      <c r="F12" s="5">
        <v>1.4175</v>
      </c>
      <c r="G12" s="5">
        <f t="shared" si="1"/>
        <v>94.9725</v>
      </c>
      <c r="H12" s="5">
        <v>2</v>
      </c>
      <c r="I12" s="5">
        <v>1.4175</v>
      </c>
      <c r="J12" s="5">
        <f t="shared" si="2"/>
        <v>2.835</v>
      </c>
      <c r="K12" s="4"/>
      <c r="L12" s="5" t="s">
        <v>27</v>
      </c>
    </row>
    <row r="13" ht="24" customHeight="1" spans="1:12">
      <c r="A13" s="4"/>
      <c r="B13" s="4"/>
      <c r="C13" s="4"/>
      <c r="D13" s="4" t="s">
        <v>26</v>
      </c>
      <c r="E13" s="5">
        <v>10</v>
      </c>
      <c r="F13" s="5">
        <v>1.62</v>
      </c>
      <c r="G13" s="5">
        <f t="shared" si="1"/>
        <v>16.2</v>
      </c>
      <c r="H13" s="5">
        <v>0</v>
      </c>
      <c r="I13" s="5">
        <v>0</v>
      </c>
      <c r="J13" s="5">
        <f t="shared" si="2"/>
        <v>0</v>
      </c>
      <c r="K13" s="4"/>
      <c r="L13" s="5" t="s">
        <v>28</v>
      </c>
    </row>
    <row r="14" ht="24" customHeight="1" spans="1:12">
      <c r="A14" s="4"/>
      <c r="B14" s="4"/>
      <c r="C14" s="4"/>
      <c r="D14" s="4" t="s">
        <v>29</v>
      </c>
      <c r="E14" s="5">
        <v>1</v>
      </c>
      <c r="F14" s="5">
        <v>1.62</v>
      </c>
      <c r="G14" s="5">
        <f t="shared" si="1"/>
        <v>1.62</v>
      </c>
      <c r="H14" s="5">
        <v>0</v>
      </c>
      <c r="I14" s="5">
        <v>0</v>
      </c>
      <c r="J14" s="5">
        <f t="shared" si="2"/>
        <v>0</v>
      </c>
      <c r="K14" s="4"/>
      <c r="L14" s="5" t="s">
        <v>25</v>
      </c>
    </row>
    <row r="15" ht="24" customHeight="1" spans="1:12">
      <c r="A15" s="4"/>
      <c r="B15" s="4"/>
      <c r="C15" s="4"/>
      <c r="D15" s="4" t="s">
        <v>30</v>
      </c>
      <c r="E15" s="5">
        <v>1</v>
      </c>
      <c r="F15" s="5">
        <v>1.62</v>
      </c>
      <c r="G15" s="5">
        <f t="shared" si="1"/>
        <v>1.62</v>
      </c>
      <c r="H15" s="5">
        <v>0</v>
      </c>
      <c r="I15" s="5">
        <v>0</v>
      </c>
      <c r="J15" s="5">
        <f t="shared" si="2"/>
        <v>0</v>
      </c>
      <c r="K15" s="4"/>
      <c r="L15" s="5" t="s">
        <v>25</v>
      </c>
    </row>
    <row r="16" ht="24" customHeight="1" spans="1:12">
      <c r="A16" s="4"/>
      <c r="B16" s="4"/>
      <c r="C16" s="4"/>
      <c r="D16" s="4" t="s">
        <v>31</v>
      </c>
      <c r="E16" s="5">
        <v>1</v>
      </c>
      <c r="F16" s="5">
        <v>1.26</v>
      </c>
      <c r="G16" s="5">
        <f t="shared" si="1"/>
        <v>1.26</v>
      </c>
      <c r="H16" s="5">
        <v>0</v>
      </c>
      <c r="I16" s="5">
        <v>0</v>
      </c>
      <c r="J16" s="5">
        <f t="shared" si="2"/>
        <v>0</v>
      </c>
      <c r="K16" s="4"/>
      <c r="L16" s="5" t="s">
        <v>32</v>
      </c>
    </row>
    <row r="17" ht="24" customHeight="1" spans="1:12">
      <c r="A17" s="4"/>
      <c r="B17" s="4"/>
      <c r="C17" s="4"/>
      <c r="D17" s="4" t="s">
        <v>31</v>
      </c>
      <c r="E17" s="5">
        <v>5</v>
      </c>
      <c r="F17" s="5">
        <v>1.575</v>
      </c>
      <c r="G17" s="5">
        <f t="shared" si="1"/>
        <v>7.875</v>
      </c>
      <c r="H17" s="5">
        <v>2</v>
      </c>
      <c r="I17" s="5">
        <v>1.575</v>
      </c>
      <c r="J17" s="5">
        <f t="shared" si="2"/>
        <v>3.15</v>
      </c>
      <c r="K17" s="4"/>
      <c r="L17" s="5" t="s">
        <v>33</v>
      </c>
    </row>
    <row r="18" ht="24" customHeight="1" spans="1:12">
      <c r="A18" s="4"/>
      <c r="B18" s="4"/>
      <c r="C18" s="4"/>
      <c r="D18" s="4" t="s">
        <v>31</v>
      </c>
      <c r="E18" s="5">
        <v>8</v>
      </c>
      <c r="F18" s="5">
        <v>1.8</v>
      </c>
      <c r="G18" s="5">
        <f t="shared" si="1"/>
        <v>14.4</v>
      </c>
      <c r="H18" s="5">
        <v>0</v>
      </c>
      <c r="I18" s="5">
        <v>0</v>
      </c>
      <c r="J18" s="5">
        <f t="shared" si="2"/>
        <v>0</v>
      </c>
      <c r="K18" s="4"/>
      <c r="L18" s="5" t="s">
        <v>34</v>
      </c>
    </row>
    <row r="19" ht="24" customHeight="1" spans="1:12">
      <c r="A19" s="4"/>
      <c r="B19" s="4"/>
      <c r="C19" s="4"/>
      <c r="D19" s="4" t="s">
        <v>35</v>
      </c>
      <c r="E19" s="5">
        <v>1</v>
      </c>
      <c r="F19" s="5">
        <v>1.575</v>
      </c>
      <c r="G19" s="5">
        <f t="shared" si="1"/>
        <v>1.575</v>
      </c>
      <c r="H19" s="5">
        <v>0</v>
      </c>
      <c r="I19" s="5">
        <v>0</v>
      </c>
      <c r="J19" s="5">
        <f t="shared" si="2"/>
        <v>0</v>
      </c>
      <c r="K19" s="4"/>
      <c r="L19" s="5" t="s">
        <v>36</v>
      </c>
    </row>
    <row r="20" ht="24" customHeight="1" spans="1:12">
      <c r="A20" s="4"/>
      <c r="B20" s="4"/>
      <c r="C20" s="4"/>
      <c r="D20" s="4" t="s">
        <v>35</v>
      </c>
      <c r="E20" s="5">
        <v>1</v>
      </c>
      <c r="F20" s="5">
        <v>1.8</v>
      </c>
      <c r="G20" s="5">
        <f t="shared" si="1"/>
        <v>1.8</v>
      </c>
      <c r="H20" s="5">
        <v>0</v>
      </c>
      <c r="I20" s="5">
        <v>0</v>
      </c>
      <c r="J20" s="5">
        <f t="shared" si="2"/>
        <v>0</v>
      </c>
      <c r="K20" s="4"/>
      <c r="L20" s="5" t="s">
        <v>32</v>
      </c>
    </row>
    <row r="21" ht="24" customHeight="1" spans="1:12">
      <c r="A21" s="4"/>
      <c r="B21" s="4"/>
      <c r="C21" s="4"/>
      <c r="D21" s="4" t="s">
        <v>37</v>
      </c>
      <c r="E21" s="5">
        <v>3</v>
      </c>
      <c r="F21" s="5">
        <v>1.134</v>
      </c>
      <c r="G21" s="5">
        <f t="shared" si="1"/>
        <v>3.402</v>
      </c>
      <c r="H21" s="5">
        <v>0</v>
      </c>
      <c r="I21" s="5">
        <v>0</v>
      </c>
      <c r="J21" s="5">
        <f t="shared" si="2"/>
        <v>0</v>
      </c>
      <c r="K21" s="4"/>
      <c r="L21" s="5" t="s">
        <v>33</v>
      </c>
    </row>
    <row r="22" ht="24" customHeight="1" spans="1:12">
      <c r="A22" s="4"/>
      <c r="B22" s="4"/>
      <c r="C22" s="4"/>
      <c r="D22" s="4" t="s">
        <v>37</v>
      </c>
      <c r="E22" s="5">
        <v>5</v>
      </c>
      <c r="F22" s="5">
        <v>1.296</v>
      </c>
      <c r="G22" s="5">
        <f t="shared" si="1"/>
        <v>6.48</v>
      </c>
      <c r="H22" s="5">
        <v>0</v>
      </c>
      <c r="I22" s="5">
        <v>0</v>
      </c>
      <c r="J22" s="5">
        <f t="shared" si="2"/>
        <v>0</v>
      </c>
      <c r="K22" s="4"/>
      <c r="L22" s="5" t="s">
        <v>38</v>
      </c>
    </row>
    <row r="23" ht="24" customHeight="1" spans="1:12">
      <c r="A23" s="4"/>
      <c r="B23" s="4"/>
      <c r="C23" s="4"/>
      <c r="D23" s="4" t="s">
        <v>39</v>
      </c>
      <c r="E23" s="5">
        <v>1</v>
      </c>
      <c r="F23" s="5">
        <v>0.9072</v>
      </c>
      <c r="G23" s="5">
        <f t="shared" si="1"/>
        <v>0.9072</v>
      </c>
      <c r="H23" s="5">
        <v>0</v>
      </c>
      <c r="I23" s="5">
        <v>0</v>
      </c>
      <c r="J23" s="5">
        <f t="shared" si="2"/>
        <v>0</v>
      </c>
      <c r="K23" s="4"/>
      <c r="L23" s="5" t="s">
        <v>32</v>
      </c>
    </row>
    <row r="24" ht="24" customHeight="1" spans="1:12">
      <c r="A24" s="4"/>
      <c r="B24" s="4"/>
      <c r="C24" s="4"/>
      <c r="D24" s="4" t="s">
        <v>39</v>
      </c>
      <c r="E24" s="5">
        <v>10</v>
      </c>
      <c r="F24" s="5">
        <v>1.134</v>
      </c>
      <c r="G24" s="5">
        <f t="shared" si="1"/>
        <v>11.34</v>
      </c>
      <c r="H24" s="5">
        <v>0</v>
      </c>
      <c r="I24" s="5">
        <v>0</v>
      </c>
      <c r="J24" s="5">
        <f t="shared" si="2"/>
        <v>0</v>
      </c>
      <c r="K24" s="4"/>
      <c r="L24" s="5" t="s">
        <v>40</v>
      </c>
    </row>
    <row r="25" ht="24" customHeight="1" spans="1:12">
      <c r="A25" s="4"/>
      <c r="B25" s="4"/>
      <c r="C25" s="4"/>
      <c r="D25" s="4" t="s">
        <v>39</v>
      </c>
      <c r="E25" s="5">
        <v>106</v>
      </c>
      <c r="F25" s="5">
        <v>1.296</v>
      </c>
      <c r="G25" s="5">
        <f t="shared" si="1"/>
        <v>137.376</v>
      </c>
      <c r="H25" s="5">
        <v>1</v>
      </c>
      <c r="I25" s="5">
        <v>1.296</v>
      </c>
      <c r="J25" s="5">
        <f t="shared" si="2"/>
        <v>1.296</v>
      </c>
      <c r="K25" s="4"/>
      <c r="L25" s="5" t="s">
        <v>41</v>
      </c>
    </row>
    <row r="26" ht="24" customHeight="1" spans="1:12">
      <c r="A26" s="4"/>
      <c r="B26" s="4">
        <v>4</v>
      </c>
      <c r="C26" s="4" t="s">
        <v>42</v>
      </c>
      <c r="D26" s="4" t="s">
        <v>17</v>
      </c>
      <c r="E26" s="5">
        <f>SUM(E27:E33)</f>
        <v>24</v>
      </c>
      <c r="F26" s="5"/>
      <c r="G26" s="5">
        <f t="shared" ref="F26:L26" si="3">SUM(G27:G33)</f>
        <v>22.465</v>
      </c>
      <c r="H26" s="5">
        <f t="shared" si="3"/>
        <v>23</v>
      </c>
      <c r="I26" s="5"/>
      <c r="J26" s="5">
        <f t="shared" si="3"/>
        <v>21.0475</v>
      </c>
      <c r="K26" s="4">
        <f>ROUND(J26,0)</f>
        <v>21</v>
      </c>
      <c r="L26" s="5"/>
    </row>
    <row r="27" ht="24" customHeight="1" spans="1:12">
      <c r="A27" s="4"/>
      <c r="B27" s="4"/>
      <c r="C27" s="4"/>
      <c r="D27" s="4" t="s">
        <v>43</v>
      </c>
      <c r="E27" s="5">
        <v>4</v>
      </c>
      <c r="F27" s="5">
        <v>1.4175</v>
      </c>
      <c r="G27" s="5">
        <f t="shared" ref="G27:G33" si="4">E27*F27</f>
        <v>5.67</v>
      </c>
      <c r="H27" s="5">
        <v>3</v>
      </c>
      <c r="I27" s="5">
        <v>1.4175</v>
      </c>
      <c r="J27" s="5">
        <f t="shared" ref="J27:J33" si="5">H27*I27</f>
        <v>4.2525</v>
      </c>
      <c r="K27" s="4"/>
      <c r="L27" s="5" t="s">
        <v>32</v>
      </c>
    </row>
    <row r="28" ht="24" customHeight="1" spans="1:12">
      <c r="A28" s="4"/>
      <c r="B28" s="4"/>
      <c r="C28" s="4"/>
      <c r="D28" s="4" t="s">
        <v>43</v>
      </c>
      <c r="E28" s="5">
        <v>5</v>
      </c>
      <c r="F28" s="5">
        <v>1.62</v>
      </c>
      <c r="G28" s="5">
        <f t="shared" si="4"/>
        <v>8.1</v>
      </c>
      <c r="H28" s="5">
        <v>5</v>
      </c>
      <c r="I28" s="5">
        <v>1.62</v>
      </c>
      <c r="J28" s="5">
        <f t="shared" si="5"/>
        <v>8.1</v>
      </c>
      <c r="K28" s="4"/>
      <c r="L28" s="4" t="s">
        <v>22</v>
      </c>
    </row>
    <row r="29" ht="24" customHeight="1" spans="1:12">
      <c r="A29" s="4"/>
      <c r="B29" s="4"/>
      <c r="C29" s="4"/>
      <c r="D29" s="4" t="s">
        <v>44</v>
      </c>
      <c r="E29" s="5">
        <v>2</v>
      </c>
      <c r="F29" s="5">
        <v>1.62</v>
      </c>
      <c r="G29" s="5">
        <f t="shared" si="4"/>
        <v>3.24</v>
      </c>
      <c r="H29" s="5">
        <v>2</v>
      </c>
      <c r="I29" s="5">
        <v>1.62</v>
      </c>
      <c r="J29" s="5">
        <f t="shared" si="5"/>
        <v>3.24</v>
      </c>
      <c r="K29" s="4"/>
      <c r="L29" s="4" t="s">
        <v>22</v>
      </c>
    </row>
    <row r="30" ht="24" customHeight="1" spans="1:12">
      <c r="A30" s="4"/>
      <c r="B30" s="4"/>
      <c r="C30" s="4"/>
      <c r="D30" s="4" t="s">
        <v>45</v>
      </c>
      <c r="E30" s="5">
        <v>4</v>
      </c>
      <c r="F30" s="5">
        <v>0.63</v>
      </c>
      <c r="G30" s="5">
        <f t="shared" si="4"/>
        <v>2.52</v>
      </c>
      <c r="H30" s="5">
        <v>4</v>
      </c>
      <c r="I30" s="5">
        <v>0.63</v>
      </c>
      <c r="J30" s="5">
        <f t="shared" si="5"/>
        <v>2.52</v>
      </c>
      <c r="K30" s="4"/>
      <c r="L30" s="4" t="s">
        <v>22</v>
      </c>
    </row>
    <row r="31" ht="24" customHeight="1" spans="1:12">
      <c r="A31" s="4"/>
      <c r="B31" s="4"/>
      <c r="C31" s="4"/>
      <c r="D31" s="4" t="s">
        <v>46</v>
      </c>
      <c r="E31" s="5">
        <v>5</v>
      </c>
      <c r="F31" s="5">
        <v>0.315</v>
      </c>
      <c r="G31" s="5">
        <f t="shared" si="4"/>
        <v>1.575</v>
      </c>
      <c r="H31" s="5">
        <v>5</v>
      </c>
      <c r="I31" s="5">
        <v>0.315</v>
      </c>
      <c r="J31" s="5">
        <f t="shared" si="5"/>
        <v>1.575</v>
      </c>
      <c r="K31" s="4"/>
      <c r="L31" s="4" t="s">
        <v>22</v>
      </c>
    </row>
    <row r="32" ht="24" customHeight="1" spans="1:12">
      <c r="A32" s="4"/>
      <c r="B32" s="4"/>
      <c r="C32" s="4"/>
      <c r="D32" s="4" t="s">
        <v>46</v>
      </c>
      <c r="E32" s="5">
        <v>1</v>
      </c>
      <c r="F32" s="5">
        <v>0.34</v>
      </c>
      <c r="G32" s="5">
        <f t="shared" si="4"/>
        <v>0.34</v>
      </c>
      <c r="H32" s="5">
        <v>1</v>
      </c>
      <c r="I32" s="5">
        <v>0.34</v>
      </c>
      <c r="J32" s="5">
        <f t="shared" si="5"/>
        <v>0.34</v>
      </c>
      <c r="K32" s="4"/>
      <c r="L32" s="4" t="s">
        <v>22</v>
      </c>
    </row>
    <row r="33" ht="24" customHeight="1" spans="1:12">
      <c r="A33" s="4"/>
      <c r="B33" s="4"/>
      <c r="C33" s="4"/>
      <c r="D33" s="4" t="s">
        <v>47</v>
      </c>
      <c r="E33" s="5">
        <v>3</v>
      </c>
      <c r="F33" s="5">
        <v>0.34</v>
      </c>
      <c r="G33" s="5">
        <f t="shared" si="4"/>
        <v>1.02</v>
      </c>
      <c r="H33" s="5">
        <v>3</v>
      </c>
      <c r="I33" s="5">
        <v>0.34</v>
      </c>
      <c r="J33" s="5">
        <f t="shared" si="5"/>
        <v>1.02</v>
      </c>
      <c r="K33" s="4"/>
      <c r="L33" s="4" t="s">
        <v>22</v>
      </c>
    </row>
    <row r="34" ht="24" customHeight="1" spans="1:12">
      <c r="A34" s="4"/>
      <c r="B34" s="4">
        <v>5</v>
      </c>
      <c r="C34" s="4" t="s">
        <v>48</v>
      </c>
      <c r="D34" s="4" t="s">
        <v>17</v>
      </c>
      <c r="E34" s="5">
        <f>SUM(E35:E49)</f>
        <v>212</v>
      </c>
      <c r="F34" s="5"/>
      <c r="G34" s="5">
        <f>SUM(G35:G49)</f>
        <v>258.4208</v>
      </c>
      <c r="H34" s="5">
        <f>SUM(H35:H49)</f>
        <v>49</v>
      </c>
      <c r="I34" s="5"/>
      <c r="J34" s="5">
        <f>SUM(J35:J49)</f>
        <v>54.2799</v>
      </c>
      <c r="K34" s="4">
        <f>ROUND(J34,0)</f>
        <v>54</v>
      </c>
      <c r="L34" s="4"/>
    </row>
    <row r="35" ht="24" customHeight="1" spans="1:12">
      <c r="A35" s="4"/>
      <c r="B35" s="4"/>
      <c r="C35" s="4"/>
      <c r="D35" s="4" t="s">
        <v>49</v>
      </c>
      <c r="E35" s="5">
        <v>3</v>
      </c>
      <c r="F35" s="5">
        <v>0.6552</v>
      </c>
      <c r="G35" s="5">
        <f t="shared" ref="G35:G49" si="6">E35*F35</f>
        <v>1.9656</v>
      </c>
      <c r="H35" s="5">
        <v>0</v>
      </c>
      <c r="I35" s="5">
        <v>0</v>
      </c>
      <c r="J35" s="5">
        <f t="shared" ref="J35:J49" si="7">H35*I35</f>
        <v>0</v>
      </c>
      <c r="K35" s="4"/>
      <c r="L35" s="5" t="s">
        <v>50</v>
      </c>
    </row>
    <row r="36" ht="24" customHeight="1" spans="1:12">
      <c r="A36" s="4"/>
      <c r="B36" s="4"/>
      <c r="C36" s="4"/>
      <c r="D36" s="4" t="s">
        <v>49</v>
      </c>
      <c r="E36" s="5">
        <v>5</v>
      </c>
      <c r="F36" s="5">
        <v>0.936</v>
      </c>
      <c r="G36" s="5">
        <f t="shared" si="6"/>
        <v>4.68</v>
      </c>
      <c r="H36" s="5">
        <v>0</v>
      </c>
      <c r="I36" s="5">
        <v>0</v>
      </c>
      <c r="J36" s="5">
        <f t="shared" si="7"/>
        <v>0</v>
      </c>
      <c r="K36" s="4"/>
      <c r="L36" s="5" t="s">
        <v>51</v>
      </c>
    </row>
    <row r="37" ht="24" customHeight="1" spans="1:12">
      <c r="A37" s="4"/>
      <c r="B37" s="4"/>
      <c r="C37" s="4"/>
      <c r="D37" s="4" t="s">
        <v>52</v>
      </c>
      <c r="E37" s="5">
        <v>10</v>
      </c>
      <c r="F37" s="5">
        <v>1.4175</v>
      </c>
      <c r="G37" s="5">
        <f t="shared" si="6"/>
        <v>14.175</v>
      </c>
      <c r="H37" s="5">
        <v>0</v>
      </c>
      <c r="I37" s="5">
        <v>0</v>
      </c>
      <c r="J37" s="5">
        <f t="shared" si="7"/>
        <v>0</v>
      </c>
      <c r="K37" s="4"/>
      <c r="L37" s="5" t="s">
        <v>53</v>
      </c>
    </row>
    <row r="38" ht="24" customHeight="1" spans="1:12">
      <c r="A38" s="4"/>
      <c r="B38" s="4"/>
      <c r="C38" s="4"/>
      <c r="D38" s="4" t="s">
        <v>54</v>
      </c>
      <c r="E38" s="5">
        <v>4</v>
      </c>
      <c r="F38" s="5">
        <v>1.575</v>
      </c>
      <c r="G38" s="5">
        <f t="shared" si="6"/>
        <v>6.3</v>
      </c>
      <c r="H38" s="5">
        <v>0</v>
      </c>
      <c r="I38" s="5">
        <v>0</v>
      </c>
      <c r="J38" s="5">
        <f t="shared" si="7"/>
        <v>0</v>
      </c>
      <c r="K38" s="4"/>
      <c r="L38" s="5" t="s">
        <v>55</v>
      </c>
    </row>
    <row r="39" ht="24" customHeight="1" spans="1:12">
      <c r="A39" s="4"/>
      <c r="B39" s="4"/>
      <c r="C39" s="4"/>
      <c r="D39" s="4" t="s">
        <v>54</v>
      </c>
      <c r="E39" s="5">
        <v>8</v>
      </c>
      <c r="F39" s="5">
        <v>1.8</v>
      </c>
      <c r="G39" s="5">
        <f t="shared" si="6"/>
        <v>14.4</v>
      </c>
      <c r="H39" s="5">
        <v>1</v>
      </c>
      <c r="I39" s="5">
        <v>1.8</v>
      </c>
      <c r="J39" s="5">
        <f t="shared" si="7"/>
        <v>1.8</v>
      </c>
      <c r="K39" s="4"/>
      <c r="L39" s="5" t="s">
        <v>56</v>
      </c>
    </row>
    <row r="40" ht="24" customHeight="1" spans="1:12">
      <c r="A40" s="4"/>
      <c r="B40" s="4"/>
      <c r="C40" s="4"/>
      <c r="D40" s="4" t="s">
        <v>57</v>
      </c>
      <c r="E40" s="5">
        <v>3</v>
      </c>
      <c r="F40" s="5">
        <v>1.4175</v>
      </c>
      <c r="G40" s="5">
        <f t="shared" si="6"/>
        <v>4.2525</v>
      </c>
      <c r="H40" s="5">
        <v>0</v>
      </c>
      <c r="I40" s="5">
        <v>0</v>
      </c>
      <c r="J40" s="5">
        <f t="shared" si="7"/>
        <v>0</v>
      </c>
      <c r="K40" s="4"/>
      <c r="L40" s="5" t="s">
        <v>33</v>
      </c>
    </row>
    <row r="41" ht="24" customHeight="1" spans="1:12">
      <c r="A41" s="4"/>
      <c r="B41" s="4"/>
      <c r="C41" s="4"/>
      <c r="D41" s="4" t="s">
        <v>57</v>
      </c>
      <c r="E41" s="5">
        <v>2</v>
      </c>
      <c r="F41" s="5">
        <v>1.62</v>
      </c>
      <c r="G41" s="5">
        <f t="shared" si="6"/>
        <v>3.24</v>
      </c>
      <c r="H41" s="5">
        <v>0</v>
      </c>
      <c r="I41" s="5">
        <v>0</v>
      </c>
      <c r="J41" s="5">
        <f t="shared" si="7"/>
        <v>0</v>
      </c>
      <c r="K41" s="4"/>
      <c r="L41" s="5" t="s">
        <v>58</v>
      </c>
    </row>
    <row r="42" ht="24" customHeight="1" spans="1:12">
      <c r="A42" s="4"/>
      <c r="B42" s="4"/>
      <c r="C42" s="4"/>
      <c r="D42" s="4" t="s">
        <v>59</v>
      </c>
      <c r="E42" s="5">
        <v>2</v>
      </c>
      <c r="F42" s="5">
        <v>1.134</v>
      </c>
      <c r="G42" s="5">
        <f t="shared" si="6"/>
        <v>2.268</v>
      </c>
      <c r="H42" s="5">
        <v>0</v>
      </c>
      <c r="I42" s="5">
        <v>0</v>
      </c>
      <c r="J42" s="5">
        <f t="shared" si="7"/>
        <v>0</v>
      </c>
      <c r="K42" s="4"/>
      <c r="L42" s="5" t="s">
        <v>58</v>
      </c>
    </row>
    <row r="43" ht="24" customHeight="1" spans="1:12">
      <c r="A43" s="4"/>
      <c r="B43" s="4"/>
      <c r="C43" s="4"/>
      <c r="D43" s="4" t="s">
        <v>59</v>
      </c>
      <c r="E43" s="5">
        <v>1</v>
      </c>
      <c r="F43" s="5">
        <v>1.4175</v>
      </c>
      <c r="G43" s="5">
        <f t="shared" si="6"/>
        <v>1.4175</v>
      </c>
      <c r="H43" s="5">
        <v>1</v>
      </c>
      <c r="I43" s="5">
        <v>1.4175</v>
      </c>
      <c r="J43" s="5">
        <f t="shared" si="7"/>
        <v>1.4175</v>
      </c>
      <c r="K43" s="4"/>
      <c r="L43" s="4" t="s">
        <v>22</v>
      </c>
    </row>
    <row r="44" ht="24" customHeight="1" spans="1:12">
      <c r="A44" s="4"/>
      <c r="B44" s="4"/>
      <c r="C44" s="4"/>
      <c r="D44" s="4" t="s">
        <v>59</v>
      </c>
      <c r="E44" s="5">
        <v>30</v>
      </c>
      <c r="F44" s="5">
        <v>1.62</v>
      </c>
      <c r="G44" s="5">
        <f t="shared" si="6"/>
        <v>48.6</v>
      </c>
      <c r="H44" s="5">
        <v>0</v>
      </c>
      <c r="I44" s="5">
        <v>0</v>
      </c>
      <c r="J44" s="5">
        <f t="shared" si="7"/>
        <v>0</v>
      </c>
      <c r="K44" s="4"/>
      <c r="L44" s="5" t="s">
        <v>60</v>
      </c>
    </row>
    <row r="45" ht="24" customHeight="1" spans="1:12">
      <c r="A45" s="4"/>
      <c r="B45" s="4"/>
      <c r="C45" s="4"/>
      <c r="D45" s="4" t="s">
        <v>61</v>
      </c>
      <c r="E45" s="5">
        <v>1</v>
      </c>
      <c r="F45" s="5">
        <v>0.9542</v>
      </c>
      <c r="G45" s="5">
        <f t="shared" si="6"/>
        <v>0.9542</v>
      </c>
      <c r="H45" s="5">
        <v>0</v>
      </c>
      <c r="I45" s="5">
        <v>0</v>
      </c>
      <c r="J45" s="5">
        <f t="shared" si="7"/>
        <v>0</v>
      </c>
      <c r="K45" s="4"/>
      <c r="L45" s="5" t="s">
        <v>36</v>
      </c>
    </row>
    <row r="46" ht="24" customHeight="1" spans="1:12">
      <c r="A46" s="4"/>
      <c r="B46" s="4"/>
      <c r="C46" s="4"/>
      <c r="D46" s="4" t="s">
        <v>61</v>
      </c>
      <c r="E46" s="5">
        <v>11</v>
      </c>
      <c r="F46" s="5">
        <v>1.1016</v>
      </c>
      <c r="G46" s="5">
        <f t="shared" si="6"/>
        <v>12.1176</v>
      </c>
      <c r="H46" s="5">
        <v>2</v>
      </c>
      <c r="I46" s="5">
        <v>1.1016</v>
      </c>
      <c r="J46" s="5">
        <f t="shared" si="7"/>
        <v>2.2032</v>
      </c>
      <c r="K46" s="4"/>
      <c r="L46" s="5" t="s">
        <v>62</v>
      </c>
    </row>
    <row r="47" ht="24" customHeight="1" spans="1:12">
      <c r="A47" s="4"/>
      <c r="B47" s="4"/>
      <c r="C47" s="4"/>
      <c r="D47" s="4" t="s">
        <v>63</v>
      </c>
      <c r="E47" s="5">
        <v>2</v>
      </c>
      <c r="F47" s="5">
        <v>0.6552</v>
      </c>
      <c r="G47" s="5">
        <f t="shared" si="6"/>
        <v>1.3104</v>
      </c>
      <c r="H47" s="5">
        <v>1</v>
      </c>
      <c r="I47" s="5">
        <v>0.6552</v>
      </c>
      <c r="J47" s="5">
        <f t="shared" si="7"/>
        <v>0.6552</v>
      </c>
      <c r="K47" s="4"/>
      <c r="L47" s="5" t="s">
        <v>32</v>
      </c>
    </row>
    <row r="48" ht="24" customHeight="1" spans="1:12">
      <c r="A48" s="4"/>
      <c r="B48" s="4"/>
      <c r="C48" s="4"/>
      <c r="D48" s="4" t="s">
        <v>63</v>
      </c>
      <c r="E48" s="5">
        <v>40</v>
      </c>
      <c r="F48" s="5">
        <v>0.936</v>
      </c>
      <c r="G48" s="5">
        <f t="shared" si="6"/>
        <v>37.44</v>
      </c>
      <c r="H48" s="5">
        <v>14</v>
      </c>
      <c r="I48" s="5">
        <v>0.936</v>
      </c>
      <c r="J48" s="5">
        <f t="shared" si="7"/>
        <v>13.104</v>
      </c>
      <c r="K48" s="4"/>
      <c r="L48" s="5" t="s">
        <v>64</v>
      </c>
    </row>
    <row r="49" ht="24" customHeight="1" spans="1:12">
      <c r="A49" s="4"/>
      <c r="B49" s="4"/>
      <c r="C49" s="4"/>
      <c r="D49" s="4" t="s">
        <v>65</v>
      </c>
      <c r="E49" s="5">
        <v>90</v>
      </c>
      <c r="F49" s="5">
        <v>1.17</v>
      </c>
      <c r="G49" s="5">
        <f t="shared" si="6"/>
        <v>105.3</v>
      </c>
      <c r="H49" s="5">
        <v>30</v>
      </c>
      <c r="I49" s="5">
        <v>1.17</v>
      </c>
      <c r="J49" s="5">
        <f t="shared" si="7"/>
        <v>35.1</v>
      </c>
      <c r="K49" s="4"/>
      <c r="L49" s="5" t="s">
        <v>66</v>
      </c>
    </row>
    <row r="50" ht="24" customHeight="1" spans="1:12">
      <c r="A50" s="4"/>
      <c r="B50" s="4">
        <v>6</v>
      </c>
      <c r="C50" s="4" t="s">
        <v>67</v>
      </c>
      <c r="D50" s="4" t="s">
        <v>17</v>
      </c>
      <c r="E50" s="5">
        <f>SUM(E51:E60)</f>
        <v>22</v>
      </c>
      <c r="F50" s="5"/>
      <c r="G50" s="5">
        <f>SUM(G51:G60)</f>
        <v>119.1365</v>
      </c>
      <c r="H50" s="5">
        <f>SUM(H51:H60)</f>
        <v>1</v>
      </c>
      <c r="I50" s="5"/>
      <c r="J50" s="5">
        <f>SUM(J51:J60)</f>
        <v>3.298</v>
      </c>
      <c r="K50" s="4">
        <f>ROUND(J50,0)</f>
        <v>3</v>
      </c>
      <c r="L50" s="4"/>
    </row>
    <row r="51" ht="24" customHeight="1" spans="1:12">
      <c r="A51" s="4"/>
      <c r="B51" s="4"/>
      <c r="C51" s="4"/>
      <c r="D51" s="4" t="s">
        <v>68</v>
      </c>
      <c r="E51" s="5">
        <v>4</v>
      </c>
      <c r="F51" s="5">
        <v>4</v>
      </c>
      <c r="G51" s="5">
        <f t="shared" ref="G51:G60" si="8">E51*F51</f>
        <v>16</v>
      </c>
      <c r="H51" s="5">
        <v>0</v>
      </c>
      <c r="I51" s="5">
        <v>0</v>
      </c>
      <c r="J51" s="5">
        <f t="shared" ref="J51:J60" si="9">H51*I51</f>
        <v>0</v>
      </c>
      <c r="K51" s="4"/>
      <c r="L51" s="5" t="s">
        <v>69</v>
      </c>
    </row>
    <row r="52" ht="24" customHeight="1" spans="1:12">
      <c r="A52" s="4"/>
      <c r="B52" s="4"/>
      <c r="C52" s="4"/>
      <c r="D52" s="4" t="s">
        <v>70</v>
      </c>
      <c r="E52" s="5">
        <v>1</v>
      </c>
      <c r="F52" s="5">
        <v>2.5559</v>
      </c>
      <c r="G52" s="5">
        <f t="shared" si="8"/>
        <v>2.5559</v>
      </c>
      <c r="H52" s="5">
        <v>0</v>
      </c>
      <c r="I52" s="5">
        <v>0</v>
      </c>
      <c r="J52" s="5">
        <f t="shared" si="9"/>
        <v>0</v>
      </c>
      <c r="K52" s="4"/>
      <c r="L52" s="5" t="s">
        <v>32</v>
      </c>
    </row>
    <row r="53" ht="24" customHeight="1" spans="1:12">
      <c r="A53" s="4"/>
      <c r="B53" s="4"/>
      <c r="C53" s="4"/>
      <c r="D53" s="4" t="s">
        <v>71</v>
      </c>
      <c r="E53" s="5">
        <v>1</v>
      </c>
      <c r="F53" s="5">
        <v>3.298</v>
      </c>
      <c r="G53" s="5">
        <f t="shared" si="8"/>
        <v>3.298</v>
      </c>
      <c r="H53" s="5">
        <v>0</v>
      </c>
      <c r="I53" s="5">
        <v>0</v>
      </c>
      <c r="J53" s="5">
        <f t="shared" si="9"/>
        <v>0</v>
      </c>
      <c r="K53" s="4"/>
      <c r="L53" s="5" t="s">
        <v>32</v>
      </c>
    </row>
    <row r="54" ht="24" customHeight="1" spans="1:12">
      <c r="A54" s="4"/>
      <c r="B54" s="4"/>
      <c r="C54" s="4"/>
      <c r="D54" s="4" t="s">
        <v>72</v>
      </c>
      <c r="E54" s="5">
        <v>1</v>
      </c>
      <c r="F54" s="5">
        <v>3.298</v>
      </c>
      <c r="G54" s="5">
        <f t="shared" si="8"/>
        <v>3.298</v>
      </c>
      <c r="H54" s="5">
        <v>1</v>
      </c>
      <c r="I54" s="5">
        <v>3.298</v>
      </c>
      <c r="J54" s="5">
        <f t="shared" si="9"/>
        <v>3.298</v>
      </c>
      <c r="K54" s="4"/>
      <c r="L54" s="4" t="s">
        <v>22</v>
      </c>
    </row>
    <row r="55" ht="24" customHeight="1" spans="1:12">
      <c r="A55" s="4"/>
      <c r="B55" s="4"/>
      <c r="C55" s="4"/>
      <c r="D55" s="4" t="s">
        <v>73</v>
      </c>
      <c r="E55" s="5">
        <v>3</v>
      </c>
      <c r="F55" s="5">
        <v>8.1</v>
      </c>
      <c r="G55" s="5">
        <f t="shared" si="8"/>
        <v>24.3</v>
      </c>
      <c r="H55" s="5">
        <v>0</v>
      </c>
      <c r="I55" s="5">
        <v>0</v>
      </c>
      <c r="J55" s="5">
        <f t="shared" si="9"/>
        <v>0</v>
      </c>
      <c r="K55" s="4"/>
      <c r="L55" s="5" t="s">
        <v>33</v>
      </c>
    </row>
    <row r="56" ht="24" customHeight="1" spans="1:12">
      <c r="A56" s="4"/>
      <c r="B56" s="4"/>
      <c r="C56" s="4"/>
      <c r="D56" s="4" t="s">
        <v>74</v>
      </c>
      <c r="E56" s="5">
        <v>2</v>
      </c>
      <c r="F56" s="5">
        <v>6.48</v>
      </c>
      <c r="G56" s="5">
        <f t="shared" si="8"/>
        <v>12.96</v>
      </c>
      <c r="H56" s="5">
        <v>0</v>
      </c>
      <c r="I56" s="5">
        <v>0</v>
      </c>
      <c r="J56" s="5">
        <f t="shared" si="9"/>
        <v>0</v>
      </c>
      <c r="K56" s="4"/>
      <c r="L56" s="5" t="s">
        <v>75</v>
      </c>
    </row>
    <row r="57" ht="24" customHeight="1" spans="1:12">
      <c r="A57" s="4"/>
      <c r="B57" s="4"/>
      <c r="C57" s="4"/>
      <c r="D57" s="4" t="s">
        <v>74</v>
      </c>
      <c r="E57" s="5">
        <v>3</v>
      </c>
      <c r="F57" s="5">
        <v>8.1</v>
      </c>
      <c r="G57" s="5">
        <f t="shared" si="8"/>
        <v>24.3</v>
      </c>
      <c r="H57" s="5">
        <v>0</v>
      </c>
      <c r="I57" s="5">
        <v>0</v>
      </c>
      <c r="J57" s="5">
        <f t="shared" si="9"/>
        <v>0</v>
      </c>
      <c r="K57" s="4"/>
      <c r="L57" s="5" t="s">
        <v>33</v>
      </c>
    </row>
    <row r="58" ht="24" customHeight="1" spans="1:12">
      <c r="A58" s="4"/>
      <c r="B58" s="4"/>
      <c r="C58" s="4"/>
      <c r="D58" s="4" t="s">
        <v>76</v>
      </c>
      <c r="E58" s="5">
        <v>1</v>
      </c>
      <c r="F58" s="5">
        <v>2.1746</v>
      </c>
      <c r="G58" s="5">
        <f t="shared" si="8"/>
        <v>2.1746</v>
      </c>
      <c r="H58" s="5">
        <v>0</v>
      </c>
      <c r="I58" s="5">
        <v>0</v>
      </c>
      <c r="J58" s="5">
        <f t="shared" si="9"/>
        <v>0</v>
      </c>
      <c r="K58" s="4"/>
      <c r="L58" s="5" t="s">
        <v>36</v>
      </c>
    </row>
    <row r="59" ht="24" customHeight="1" spans="1:12">
      <c r="A59" s="4"/>
      <c r="B59" s="4"/>
      <c r="C59" s="4"/>
      <c r="D59" s="4" t="s">
        <v>77</v>
      </c>
      <c r="E59" s="5">
        <v>1</v>
      </c>
      <c r="F59" s="5">
        <v>5.5</v>
      </c>
      <c r="G59" s="5">
        <f t="shared" si="8"/>
        <v>5.5</v>
      </c>
      <c r="H59" s="5">
        <v>0</v>
      </c>
      <c r="I59" s="5">
        <v>0</v>
      </c>
      <c r="J59" s="5">
        <f t="shared" si="9"/>
        <v>0</v>
      </c>
      <c r="K59" s="4"/>
      <c r="L59" s="5" t="s">
        <v>78</v>
      </c>
    </row>
    <row r="60" ht="24" customHeight="1" spans="1:12">
      <c r="A60" s="4"/>
      <c r="B60" s="4"/>
      <c r="C60" s="4"/>
      <c r="D60" s="4" t="s">
        <v>79</v>
      </c>
      <c r="E60" s="5">
        <v>5</v>
      </c>
      <c r="F60" s="5">
        <v>4.95</v>
      </c>
      <c r="G60" s="5">
        <f t="shared" si="8"/>
        <v>24.75</v>
      </c>
      <c r="H60" s="5">
        <v>0</v>
      </c>
      <c r="I60" s="5">
        <v>0</v>
      </c>
      <c r="J60" s="5">
        <f t="shared" si="9"/>
        <v>0</v>
      </c>
      <c r="K60" s="4"/>
      <c r="L60" s="5" t="s">
        <v>80</v>
      </c>
    </row>
    <row r="61" ht="24" customHeight="1" spans="1:12">
      <c r="A61" s="4" t="s">
        <v>81</v>
      </c>
      <c r="B61" s="4" t="s">
        <v>15</v>
      </c>
      <c r="C61" s="4"/>
      <c r="D61" s="4"/>
      <c r="E61" s="5">
        <f>E62</f>
        <v>22</v>
      </c>
      <c r="F61" s="5"/>
      <c r="G61" s="5">
        <f t="shared" ref="F61:K61" si="10">G62</f>
        <v>18.532</v>
      </c>
      <c r="H61" s="5">
        <f t="shared" si="10"/>
        <v>21</v>
      </c>
      <c r="I61" s="5"/>
      <c r="J61" s="5">
        <f t="shared" si="10"/>
        <v>17.524</v>
      </c>
      <c r="K61" s="5">
        <f t="shared" si="10"/>
        <v>18</v>
      </c>
      <c r="L61" s="4"/>
    </row>
    <row r="62" ht="24" customHeight="1" spans="1:12">
      <c r="A62" s="4"/>
      <c r="B62" s="4">
        <v>1</v>
      </c>
      <c r="C62" s="4" t="s">
        <v>82</v>
      </c>
      <c r="D62" s="4" t="s">
        <v>17</v>
      </c>
      <c r="E62" s="5">
        <f>SUM(E63:E65)</f>
        <v>22</v>
      </c>
      <c r="F62" s="5"/>
      <c r="G62" s="5">
        <f>SUM(G63:G65)</f>
        <v>18.532</v>
      </c>
      <c r="H62" s="5">
        <f>SUM(H63:H65)</f>
        <v>21</v>
      </c>
      <c r="I62" s="5"/>
      <c r="J62" s="5">
        <f>SUM(J63:J65)</f>
        <v>17.524</v>
      </c>
      <c r="K62" s="4">
        <f>ROUND(J62,0)</f>
        <v>18</v>
      </c>
      <c r="L62" s="4"/>
    </row>
    <row r="63" ht="24" customHeight="1" spans="1:12">
      <c r="A63" s="4"/>
      <c r="B63" s="4"/>
      <c r="C63" s="4"/>
      <c r="D63" s="4" t="s">
        <v>83</v>
      </c>
      <c r="E63" s="5">
        <v>14</v>
      </c>
      <c r="F63" s="5">
        <v>1.008</v>
      </c>
      <c r="G63" s="5">
        <f>E63*F63</f>
        <v>14.112</v>
      </c>
      <c r="H63" s="5">
        <v>13</v>
      </c>
      <c r="I63" s="5">
        <v>1.008</v>
      </c>
      <c r="J63" s="5">
        <f>H63*I63</f>
        <v>13.104</v>
      </c>
      <c r="K63" s="4"/>
      <c r="L63" s="5" t="s">
        <v>32</v>
      </c>
    </row>
    <row r="64" ht="24" customHeight="1" spans="1:12">
      <c r="A64" s="4"/>
      <c r="B64" s="4"/>
      <c r="C64" s="4"/>
      <c r="D64" s="4" t="s">
        <v>84</v>
      </c>
      <c r="E64" s="5">
        <v>5</v>
      </c>
      <c r="F64" s="5">
        <v>0.476</v>
      </c>
      <c r="G64" s="5">
        <f>E64*F64</f>
        <v>2.38</v>
      </c>
      <c r="H64" s="5">
        <v>5</v>
      </c>
      <c r="I64" s="5">
        <v>0.476</v>
      </c>
      <c r="J64" s="5">
        <f>H64*I64</f>
        <v>2.38</v>
      </c>
      <c r="K64" s="4"/>
      <c r="L64" s="4" t="s">
        <v>22</v>
      </c>
    </row>
    <row r="65" ht="24" customHeight="1" spans="1:12">
      <c r="A65" s="4"/>
      <c r="B65" s="4"/>
      <c r="C65" s="4"/>
      <c r="D65" s="4" t="s">
        <v>84</v>
      </c>
      <c r="E65" s="5">
        <v>3</v>
      </c>
      <c r="F65" s="5">
        <v>0.68</v>
      </c>
      <c r="G65" s="5">
        <f>E65*F65</f>
        <v>2.04</v>
      </c>
      <c r="H65" s="5">
        <v>3</v>
      </c>
      <c r="I65" s="5">
        <v>0.68</v>
      </c>
      <c r="J65" s="5">
        <f>H65*I65</f>
        <v>2.04</v>
      </c>
      <c r="K65" s="4"/>
      <c r="L65" s="4" t="s">
        <v>22</v>
      </c>
    </row>
    <row r="66" ht="24" customHeight="1" spans="1:12">
      <c r="A66" s="4" t="s">
        <v>85</v>
      </c>
      <c r="B66" s="4" t="s">
        <v>15</v>
      </c>
      <c r="C66" s="4"/>
      <c r="D66" s="4"/>
      <c r="E66" s="5">
        <f>E67+E104</f>
        <v>445</v>
      </c>
      <c r="F66" s="5"/>
      <c r="G66" s="5">
        <f t="shared" ref="F66:K66" si="11">G67+G104</f>
        <v>623.1032</v>
      </c>
      <c r="H66" s="5">
        <f t="shared" si="11"/>
        <v>442</v>
      </c>
      <c r="I66" s="5"/>
      <c r="J66" s="5">
        <f t="shared" si="11"/>
        <v>285.515</v>
      </c>
      <c r="K66" s="5">
        <f t="shared" si="11"/>
        <v>285</v>
      </c>
      <c r="L66" s="4"/>
    </row>
    <row r="67" ht="24" customHeight="1" spans="1:12">
      <c r="A67" s="4"/>
      <c r="B67" s="4">
        <v>1</v>
      </c>
      <c r="C67" s="4" t="s">
        <v>86</v>
      </c>
      <c r="D67" s="4" t="s">
        <v>17</v>
      </c>
      <c r="E67" s="5">
        <f>SUM(E68:E103)</f>
        <v>398</v>
      </c>
      <c r="F67" s="5"/>
      <c r="G67" s="5">
        <f>SUM(G68:G103)</f>
        <v>569.7531</v>
      </c>
      <c r="H67" s="5">
        <f>SUM(H68:H103)</f>
        <v>395</v>
      </c>
      <c r="I67" s="5"/>
      <c r="J67" s="5">
        <f>SUM(J68:J103)</f>
        <v>232.1649</v>
      </c>
      <c r="K67" s="4">
        <f>ROUND(J67,0)</f>
        <v>232</v>
      </c>
      <c r="L67" s="4"/>
    </row>
    <row r="68" ht="24" customHeight="1" spans="1:12">
      <c r="A68" s="4"/>
      <c r="B68" s="4"/>
      <c r="C68" s="4"/>
      <c r="D68" s="4" t="s">
        <v>87</v>
      </c>
      <c r="E68" s="5">
        <v>18</v>
      </c>
      <c r="F68" s="5">
        <v>1.8</v>
      </c>
      <c r="G68" s="5">
        <f t="shared" ref="G68:G103" si="12">E68*F68</f>
        <v>32.4</v>
      </c>
      <c r="H68" s="5">
        <v>18</v>
      </c>
      <c r="I68" s="5">
        <v>0.54</v>
      </c>
      <c r="J68" s="5">
        <f t="shared" ref="J68:J103" si="13">H68*I68</f>
        <v>9.72</v>
      </c>
      <c r="K68" s="4"/>
      <c r="L68" s="4" t="s">
        <v>22</v>
      </c>
    </row>
    <row r="69" ht="24" customHeight="1" spans="1:12">
      <c r="A69" s="4"/>
      <c r="B69" s="4"/>
      <c r="C69" s="4"/>
      <c r="D69" s="4" t="s">
        <v>87</v>
      </c>
      <c r="E69" s="5">
        <v>9</v>
      </c>
      <c r="F69" s="5">
        <v>1.8</v>
      </c>
      <c r="G69" s="5">
        <f t="shared" si="12"/>
        <v>16.2</v>
      </c>
      <c r="H69" s="5">
        <v>8</v>
      </c>
      <c r="I69" s="5">
        <v>1.8</v>
      </c>
      <c r="J69" s="5">
        <f t="shared" si="13"/>
        <v>14.4</v>
      </c>
      <c r="K69" s="4"/>
      <c r="L69" s="5" t="s">
        <v>25</v>
      </c>
    </row>
    <row r="70" ht="24" customHeight="1" spans="1:12">
      <c r="A70" s="4"/>
      <c r="B70" s="4"/>
      <c r="C70" s="4"/>
      <c r="D70" s="4" t="s">
        <v>88</v>
      </c>
      <c r="E70" s="5">
        <v>18</v>
      </c>
      <c r="F70" s="5">
        <v>1.62</v>
      </c>
      <c r="G70" s="5">
        <f t="shared" si="12"/>
        <v>29.16</v>
      </c>
      <c r="H70" s="5">
        <v>18</v>
      </c>
      <c r="I70" s="5">
        <v>0.486</v>
      </c>
      <c r="J70" s="5">
        <f t="shared" si="13"/>
        <v>8.748</v>
      </c>
      <c r="K70" s="4"/>
      <c r="L70" s="4" t="s">
        <v>22</v>
      </c>
    </row>
    <row r="71" ht="24" customHeight="1" spans="1:12">
      <c r="A71" s="4"/>
      <c r="B71" s="4"/>
      <c r="C71" s="4"/>
      <c r="D71" s="4" t="s">
        <v>88</v>
      </c>
      <c r="E71" s="5">
        <v>11</v>
      </c>
      <c r="F71" s="5">
        <v>1.62</v>
      </c>
      <c r="G71" s="5">
        <f t="shared" si="12"/>
        <v>17.82</v>
      </c>
      <c r="H71" s="5">
        <v>11</v>
      </c>
      <c r="I71" s="5">
        <v>1.62</v>
      </c>
      <c r="J71" s="5">
        <f t="shared" si="13"/>
        <v>17.82</v>
      </c>
      <c r="K71" s="4"/>
      <c r="L71" s="4" t="s">
        <v>22</v>
      </c>
    </row>
    <row r="72" ht="24" customHeight="1" spans="1:12">
      <c r="A72" s="4"/>
      <c r="B72" s="4"/>
      <c r="C72" s="4"/>
      <c r="D72" s="4" t="s">
        <v>89</v>
      </c>
      <c r="E72" s="5">
        <v>1</v>
      </c>
      <c r="F72" s="5">
        <v>1.44</v>
      </c>
      <c r="G72" s="5">
        <f t="shared" si="12"/>
        <v>1.44</v>
      </c>
      <c r="H72" s="5">
        <v>1</v>
      </c>
      <c r="I72" s="5">
        <v>0.432</v>
      </c>
      <c r="J72" s="5">
        <f t="shared" si="13"/>
        <v>0.432</v>
      </c>
      <c r="K72" s="4"/>
      <c r="L72" s="4" t="s">
        <v>22</v>
      </c>
    </row>
    <row r="73" ht="24" customHeight="1" spans="1:12">
      <c r="A73" s="4"/>
      <c r="B73" s="4"/>
      <c r="C73" s="4"/>
      <c r="D73" s="4" t="s">
        <v>90</v>
      </c>
      <c r="E73" s="5">
        <v>20</v>
      </c>
      <c r="F73" s="5">
        <v>1.8</v>
      </c>
      <c r="G73" s="5">
        <f t="shared" si="12"/>
        <v>36</v>
      </c>
      <c r="H73" s="5">
        <v>20</v>
      </c>
      <c r="I73" s="5">
        <v>0.54</v>
      </c>
      <c r="J73" s="5">
        <f t="shared" si="13"/>
        <v>10.8</v>
      </c>
      <c r="K73" s="4"/>
      <c r="L73" s="4" t="s">
        <v>22</v>
      </c>
    </row>
    <row r="74" ht="24" customHeight="1" spans="1:12">
      <c r="A74" s="4"/>
      <c r="B74" s="4"/>
      <c r="C74" s="4"/>
      <c r="D74" s="4" t="s">
        <v>90</v>
      </c>
      <c r="E74" s="5">
        <v>2</v>
      </c>
      <c r="F74" s="5">
        <v>1.8</v>
      </c>
      <c r="G74" s="5">
        <f t="shared" si="12"/>
        <v>3.6</v>
      </c>
      <c r="H74" s="5">
        <v>2</v>
      </c>
      <c r="I74" s="5">
        <v>1.8</v>
      </c>
      <c r="J74" s="5">
        <f t="shared" si="13"/>
        <v>3.6</v>
      </c>
      <c r="K74" s="4"/>
      <c r="L74" s="4" t="s">
        <v>22</v>
      </c>
    </row>
    <row r="75" ht="24" customHeight="1" spans="1:12">
      <c r="A75" s="4"/>
      <c r="B75" s="4"/>
      <c r="C75" s="4"/>
      <c r="D75" s="4" t="s">
        <v>91</v>
      </c>
      <c r="E75" s="5">
        <v>26</v>
      </c>
      <c r="F75" s="5">
        <v>1.8</v>
      </c>
      <c r="G75" s="5">
        <f t="shared" si="12"/>
        <v>46.8</v>
      </c>
      <c r="H75" s="5">
        <v>26</v>
      </c>
      <c r="I75" s="5">
        <v>0.54</v>
      </c>
      <c r="J75" s="5">
        <f t="shared" si="13"/>
        <v>14.04</v>
      </c>
      <c r="K75" s="4"/>
      <c r="L75" s="4" t="s">
        <v>22</v>
      </c>
    </row>
    <row r="76" ht="24" customHeight="1" spans="1:12">
      <c r="A76" s="4"/>
      <c r="B76" s="4"/>
      <c r="C76" s="4"/>
      <c r="D76" s="4" t="s">
        <v>91</v>
      </c>
      <c r="E76" s="5">
        <v>3</v>
      </c>
      <c r="F76" s="5">
        <v>1.8</v>
      </c>
      <c r="G76" s="5">
        <f t="shared" si="12"/>
        <v>5.4</v>
      </c>
      <c r="H76" s="5">
        <v>2</v>
      </c>
      <c r="I76" s="5">
        <v>1.8</v>
      </c>
      <c r="J76" s="5">
        <f t="shared" si="13"/>
        <v>3.6</v>
      </c>
      <c r="K76" s="4"/>
      <c r="L76" s="5" t="s">
        <v>25</v>
      </c>
    </row>
    <row r="77" ht="24" customHeight="1" spans="1:12">
      <c r="A77" s="4"/>
      <c r="B77" s="4"/>
      <c r="C77" s="4"/>
      <c r="D77" s="4" t="s">
        <v>92</v>
      </c>
      <c r="E77" s="5">
        <v>15</v>
      </c>
      <c r="F77" s="5">
        <v>1.3</v>
      </c>
      <c r="G77" s="5">
        <f t="shared" si="12"/>
        <v>19.5</v>
      </c>
      <c r="H77" s="5">
        <v>15</v>
      </c>
      <c r="I77" s="5">
        <v>0.39</v>
      </c>
      <c r="J77" s="5">
        <f t="shared" si="13"/>
        <v>5.85</v>
      </c>
      <c r="K77" s="4"/>
      <c r="L77" s="4" t="s">
        <v>22</v>
      </c>
    </row>
    <row r="78" ht="24" customHeight="1" spans="1:12">
      <c r="A78" s="4"/>
      <c r="B78" s="4"/>
      <c r="C78" s="4"/>
      <c r="D78" s="4" t="s">
        <v>92</v>
      </c>
      <c r="E78" s="5">
        <v>2</v>
      </c>
      <c r="F78" s="5">
        <v>1.3</v>
      </c>
      <c r="G78" s="5">
        <f t="shared" si="12"/>
        <v>2.6</v>
      </c>
      <c r="H78" s="5">
        <v>2</v>
      </c>
      <c r="I78" s="5">
        <v>1.3</v>
      </c>
      <c r="J78" s="5">
        <f t="shared" si="13"/>
        <v>2.6</v>
      </c>
      <c r="K78" s="4"/>
      <c r="L78" s="4" t="s">
        <v>22</v>
      </c>
    </row>
    <row r="79" ht="24" customHeight="1" spans="1:12">
      <c r="A79" s="4"/>
      <c r="B79" s="4"/>
      <c r="C79" s="4"/>
      <c r="D79" s="4" t="s">
        <v>93</v>
      </c>
      <c r="E79" s="5">
        <v>39</v>
      </c>
      <c r="F79" s="5">
        <v>1.3</v>
      </c>
      <c r="G79" s="5">
        <f t="shared" si="12"/>
        <v>50.7</v>
      </c>
      <c r="H79" s="5">
        <v>39</v>
      </c>
      <c r="I79" s="5">
        <v>0.39</v>
      </c>
      <c r="J79" s="5">
        <f t="shared" si="13"/>
        <v>15.21</v>
      </c>
      <c r="K79" s="4"/>
      <c r="L79" s="4" t="s">
        <v>22</v>
      </c>
    </row>
    <row r="80" ht="24" customHeight="1" spans="1:12">
      <c r="A80" s="4"/>
      <c r="B80" s="4"/>
      <c r="C80" s="4"/>
      <c r="D80" s="4" t="s">
        <v>93</v>
      </c>
      <c r="E80" s="5">
        <v>6</v>
      </c>
      <c r="F80" s="5">
        <v>1.3</v>
      </c>
      <c r="G80" s="5">
        <f t="shared" si="12"/>
        <v>7.8</v>
      </c>
      <c r="H80" s="5">
        <v>6</v>
      </c>
      <c r="I80" s="5">
        <v>1.3</v>
      </c>
      <c r="J80" s="5">
        <f t="shared" si="13"/>
        <v>7.8</v>
      </c>
      <c r="K80" s="4"/>
      <c r="L80" s="4" t="s">
        <v>22</v>
      </c>
    </row>
    <row r="81" ht="24" customHeight="1" spans="1:12">
      <c r="A81" s="4"/>
      <c r="B81" s="4"/>
      <c r="C81" s="4"/>
      <c r="D81" s="4" t="s">
        <v>94</v>
      </c>
      <c r="E81" s="5">
        <v>8</v>
      </c>
      <c r="F81" s="5">
        <v>1.3</v>
      </c>
      <c r="G81" s="5">
        <f t="shared" si="12"/>
        <v>10.4</v>
      </c>
      <c r="H81" s="5">
        <v>8</v>
      </c>
      <c r="I81" s="5">
        <v>0.39</v>
      </c>
      <c r="J81" s="5">
        <f t="shared" si="13"/>
        <v>3.12</v>
      </c>
      <c r="K81" s="4"/>
      <c r="L81" s="4" t="s">
        <v>22</v>
      </c>
    </row>
    <row r="82" ht="24" customHeight="1" spans="1:12">
      <c r="A82" s="4"/>
      <c r="B82" s="4"/>
      <c r="C82" s="4"/>
      <c r="D82" s="4" t="s">
        <v>94</v>
      </c>
      <c r="E82" s="5">
        <v>5</v>
      </c>
      <c r="F82" s="5">
        <v>1.3</v>
      </c>
      <c r="G82" s="5">
        <f t="shared" si="12"/>
        <v>6.5</v>
      </c>
      <c r="H82" s="5">
        <v>5</v>
      </c>
      <c r="I82" s="5">
        <v>1.3</v>
      </c>
      <c r="J82" s="5">
        <f t="shared" si="13"/>
        <v>6.5</v>
      </c>
      <c r="K82" s="4"/>
      <c r="L82" s="4" t="s">
        <v>22</v>
      </c>
    </row>
    <row r="83" ht="24" customHeight="1" spans="1:12">
      <c r="A83" s="4"/>
      <c r="B83" s="4"/>
      <c r="C83" s="4"/>
      <c r="D83" s="4" t="s">
        <v>95</v>
      </c>
      <c r="E83" s="5">
        <v>5</v>
      </c>
      <c r="F83" s="5">
        <v>1.3</v>
      </c>
      <c r="G83" s="5">
        <f t="shared" si="12"/>
        <v>6.5</v>
      </c>
      <c r="H83" s="5">
        <v>5</v>
      </c>
      <c r="I83" s="5">
        <v>0.39</v>
      </c>
      <c r="J83" s="5">
        <f t="shared" si="13"/>
        <v>1.95</v>
      </c>
      <c r="K83" s="4"/>
      <c r="L83" s="4" t="s">
        <v>22</v>
      </c>
    </row>
    <row r="84" ht="24" customHeight="1" spans="1:12">
      <c r="A84" s="4"/>
      <c r="B84" s="4"/>
      <c r="C84" s="4"/>
      <c r="D84" s="4" t="s">
        <v>95</v>
      </c>
      <c r="E84" s="5">
        <v>1</v>
      </c>
      <c r="F84" s="5">
        <v>1.3</v>
      </c>
      <c r="G84" s="5">
        <f t="shared" si="12"/>
        <v>1.3</v>
      </c>
      <c r="H84" s="5">
        <v>1</v>
      </c>
      <c r="I84" s="5">
        <v>1.3</v>
      </c>
      <c r="J84" s="5">
        <f t="shared" si="13"/>
        <v>1.3</v>
      </c>
      <c r="K84" s="4"/>
      <c r="L84" s="4" t="s">
        <v>22</v>
      </c>
    </row>
    <row r="85" ht="24" customHeight="1" spans="1:12">
      <c r="A85" s="4"/>
      <c r="B85" s="4"/>
      <c r="C85" s="4"/>
      <c r="D85" s="4" t="s">
        <v>96</v>
      </c>
      <c r="E85" s="5">
        <v>39</v>
      </c>
      <c r="F85" s="5">
        <v>1.184</v>
      </c>
      <c r="G85" s="5">
        <f t="shared" si="12"/>
        <v>46.176</v>
      </c>
      <c r="H85" s="5">
        <v>39</v>
      </c>
      <c r="I85" s="5">
        <v>0.3552</v>
      </c>
      <c r="J85" s="5">
        <f t="shared" si="13"/>
        <v>13.8528</v>
      </c>
      <c r="K85" s="4"/>
      <c r="L85" s="4" t="s">
        <v>22</v>
      </c>
    </row>
    <row r="86" ht="24" customHeight="1" spans="1:12">
      <c r="A86" s="4"/>
      <c r="B86" s="4"/>
      <c r="C86" s="4"/>
      <c r="D86" s="4" t="s">
        <v>96</v>
      </c>
      <c r="E86" s="5">
        <v>5</v>
      </c>
      <c r="F86" s="5">
        <v>1.184</v>
      </c>
      <c r="G86" s="5">
        <f t="shared" si="12"/>
        <v>5.92</v>
      </c>
      <c r="H86" s="5">
        <v>5</v>
      </c>
      <c r="I86" s="5">
        <v>1.184</v>
      </c>
      <c r="J86" s="5">
        <f t="shared" si="13"/>
        <v>5.92</v>
      </c>
      <c r="K86" s="4"/>
      <c r="L86" s="4" t="s">
        <v>22</v>
      </c>
    </row>
    <row r="87" ht="24" customHeight="1" spans="1:12">
      <c r="A87" s="4"/>
      <c r="B87" s="4"/>
      <c r="C87" s="4"/>
      <c r="D87" s="4" t="s">
        <v>97</v>
      </c>
      <c r="E87" s="5">
        <v>8</v>
      </c>
      <c r="F87" s="5">
        <v>1.0908</v>
      </c>
      <c r="G87" s="5">
        <f t="shared" si="12"/>
        <v>8.7264</v>
      </c>
      <c r="H87" s="5">
        <v>8</v>
      </c>
      <c r="I87" s="5">
        <v>0.3272</v>
      </c>
      <c r="J87" s="5">
        <f t="shared" si="13"/>
        <v>2.6176</v>
      </c>
      <c r="K87" s="4"/>
      <c r="L87" s="4" t="s">
        <v>22</v>
      </c>
    </row>
    <row r="88" ht="24" customHeight="1" spans="1:12">
      <c r="A88" s="4"/>
      <c r="B88" s="4"/>
      <c r="C88" s="4"/>
      <c r="D88" s="4" t="s">
        <v>97</v>
      </c>
      <c r="E88" s="5">
        <v>4</v>
      </c>
      <c r="F88" s="5">
        <v>1.0908</v>
      </c>
      <c r="G88" s="5">
        <f t="shared" si="12"/>
        <v>4.3632</v>
      </c>
      <c r="H88" s="5">
        <v>4</v>
      </c>
      <c r="I88" s="5">
        <v>1.0908</v>
      </c>
      <c r="J88" s="5">
        <f t="shared" si="13"/>
        <v>4.3632</v>
      </c>
      <c r="K88" s="4"/>
      <c r="L88" s="4" t="s">
        <v>22</v>
      </c>
    </row>
    <row r="89" ht="24" customHeight="1" spans="1:12">
      <c r="A89" s="4"/>
      <c r="B89" s="4"/>
      <c r="C89" s="4"/>
      <c r="D89" s="4" t="s">
        <v>98</v>
      </c>
      <c r="E89" s="5">
        <v>1</v>
      </c>
      <c r="F89" s="5">
        <v>1.148</v>
      </c>
      <c r="G89" s="5">
        <f t="shared" si="12"/>
        <v>1.148</v>
      </c>
      <c r="H89" s="5">
        <v>1</v>
      </c>
      <c r="I89" s="5">
        <v>0.3444</v>
      </c>
      <c r="J89" s="5">
        <f t="shared" si="13"/>
        <v>0.3444</v>
      </c>
      <c r="K89" s="4"/>
      <c r="L89" s="4" t="s">
        <v>22</v>
      </c>
    </row>
    <row r="90" ht="24" customHeight="1" spans="1:12">
      <c r="A90" s="4"/>
      <c r="B90" s="4"/>
      <c r="C90" s="4"/>
      <c r="D90" s="4" t="s">
        <v>99</v>
      </c>
      <c r="E90" s="5">
        <v>45</v>
      </c>
      <c r="F90" s="5">
        <v>1.44</v>
      </c>
      <c r="G90" s="5">
        <f t="shared" si="12"/>
        <v>64.8</v>
      </c>
      <c r="H90" s="5">
        <v>45</v>
      </c>
      <c r="I90" s="5">
        <v>0.432</v>
      </c>
      <c r="J90" s="5">
        <f t="shared" si="13"/>
        <v>19.44</v>
      </c>
      <c r="K90" s="4"/>
      <c r="L90" s="4" t="s">
        <v>22</v>
      </c>
    </row>
    <row r="91" ht="24" customHeight="1" spans="1:12">
      <c r="A91" s="4"/>
      <c r="B91" s="4"/>
      <c r="C91" s="4"/>
      <c r="D91" s="4" t="s">
        <v>99</v>
      </c>
      <c r="E91" s="5">
        <v>6</v>
      </c>
      <c r="F91" s="5">
        <v>1.44</v>
      </c>
      <c r="G91" s="5">
        <f t="shared" si="12"/>
        <v>8.64</v>
      </c>
      <c r="H91" s="5">
        <v>6</v>
      </c>
      <c r="I91" s="5">
        <v>1.44</v>
      </c>
      <c r="J91" s="5">
        <f t="shared" si="13"/>
        <v>8.64</v>
      </c>
      <c r="K91" s="4"/>
      <c r="L91" s="4" t="s">
        <v>22</v>
      </c>
    </row>
    <row r="92" ht="24" customHeight="1" spans="1:12">
      <c r="A92" s="4"/>
      <c r="B92" s="4"/>
      <c r="C92" s="4"/>
      <c r="D92" s="4" t="s">
        <v>100</v>
      </c>
      <c r="E92" s="5">
        <v>5</v>
      </c>
      <c r="F92" s="5">
        <v>1.4175</v>
      </c>
      <c r="G92" s="5">
        <f t="shared" si="12"/>
        <v>7.0875</v>
      </c>
      <c r="H92" s="5">
        <v>5</v>
      </c>
      <c r="I92" s="5">
        <v>0.6237</v>
      </c>
      <c r="J92" s="5">
        <f t="shared" si="13"/>
        <v>3.1185</v>
      </c>
      <c r="K92" s="4"/>
      <c r="L92" s="4" t="s">
        <v>22</v>
      </c>
    </row>
    <row r="93" ht="24" customHeight="1" spans="1:12">
      <c r="A93" s="4"/>
      <c r="B93" s="4"/>
      <c r="C93" s="4"/>
      <c r="D93" s="4" t="s">
        <v>100</v>
      </c>
      <c r="E93" s="5">
        <v>1</v>
      </c>
      <c r="F93" s="5">
        <v>1.62</v>
      </c>
      <c r="G93" s="5">
        <f t="shared" si="12"/>
        <v>1.62</v>
      </c>
      <c r="H93" s="5">
        <v>1</v>
      </c>
      <c r="I93" s="5">
        <v>0.486</v>
      </c>
      <c r="J93" s="5">
        <f t="shared" si="13"/>
        <v>0.486</v>
      </c>
      <c r="K93" s="4"/>
      <c r="L93" s="4" t="s">
        <v>22</v>
      </c>
    </row>
    <row r="94" ht="24" customHeight="1" spans="1:12">
      <c r="A94" s="4"/>
      <c r="B94" s="4"/>
      <c r="C94" s="4"/>
      <c r="D94" s="4" t="s">
        <v>101</v>
      </c>
      <c r="E94" s="5">
        <v>10</v>
      </c>
      <c r="F94" s="5">
        <v>1.44</v>
      </c>
      <c r="G94" s="5">
        <f t="shared" si="12"/>
        <v>14.4</v>
      </c>
      <c r="H94" s="5">
        <v>10</v>
      </c>
      <c r="I94" s="5">
        <v>0.432</v>
      </c>
      <c r="J94" s="5">
        <f t="shared" si="13"/>
        <v>4.32</v>
      </c>
      <c r="K94" s="4"/>
      <c r="L94" s="4" t="s">
        <v>22</v>
      </c>
    </row>
    <row r="95" ht="24" customHeight="1" spans="1:12">
      <c r="A95" s="4"/>
      <c r="B95" s="4"/>
      <c r="C95" s="4"/>
      <c r="D95" s="4" t="s">
        <v>102</v>
      </c>
      <c r="E95" s="5">
        <v>15</v>
      </c>
      <c r="F95" s="5">
        <v>1.176</v>
      </c>
      <c r="G95" s="5">
        <f t="shared" si="12"/>
        <v>17.64</v>
      </c>
      <c r="H95" s="5">
        <v>15</v>
      </c>
      <c r="I95" s="5">
        <v>0.3528</v>
      </c>
      <c r="J95" s="5">
        <f t="shared" si="13"/>
        <v>5.292</v>
      </c>
      <c r="K95" s="4"/>
      <c r="L95" s="4" t="s">
        <v>22</v>
      </c>
    </row>
    <row r="96" ht="24" customHeight="1" spans="1:12">
      <c r="A96" s="4"/>
      <c r="B96" s="4"/>
      <c r="C96" s="4"/>
      <c r="D96" s="4" t="s">
        <v>102</v>
      </c>
      <c r="E96" s="5">
        <v>4</v>
      </c>
      <c r="F96" s="5">
        <v>1.176</v>
      </c>
      <c r="G96" s="5">
        <f t="shared" si="12"/>
        <v>4.704</v>
      </c>
      <c r="H96" s="5">
        <v>4</v>
      </c>
      <c r="I96" s="5">
        <v>1.176</v>
      </c>
      <c r="J96" s="5">
        <f t="shared" si="13"/>
        <v>4.704</v>
      </c>
      <c r="K96" s="4"/>
      <c r="L96" s="4" t="s">
        <v>22</v>
      </c>
    </row>
    <row r="97" ht="24" customHeight="1" spans="1:12">
      <c r="A97" s="4"/>
      <c r="B97" s="4"/>
      <c r="C97" s="4"/>
      <c r="D97" s="4" t="s">
        <v>103</v>
      </c>
      <c r="E97" s="5">
        <v>1</v>
      </c>
      <c r="F97" s="5">
        <v>1.148</v>
      </c>
      <c r="G97" s="5">
        <f t="shared" si="12"/>
        <v>1.148</v>
      </c>
      <c r="H97" s="5">
        <v>1</v>
      </c>
      <c r="I97" s="5">
        <v>0.3444</v>
      </c>
      <c r="J97" s="5">
        <f t="shared" si="13"/>
        <v>0.3444</v>
      </c>
      <c r="K97" s="4"/>
      <c r="L97" s="4" t="s">
        <v>22</v>
      </c>
    </row>
    <row r="98" ht="24" customHeight="1" spans="1:12">
      <c r="A98" s="4"/>
      <c r="B98" s="4"/>
      <c r="C98" s="4"/>
      <c r="D98" s="4" t="s">
        <v>104</v>
      </c>
      <c r="E98" s="5">
        <v>20</v>
      </c>
      <c r="F98" s="5">
        <v>1.3</v>
      </c>
      <c r="G98" s="5">
        <f t="shared" si="12"/>
        <v>26</v>
      </c>
      <c r="H98" s="5">
        <v>20</v>
      </c>
      <c r="I98" s="5">
        <v>0.39</v>
      </c>
      <c r="J98" s="5">
        <f t="shared" si="13"/>
        <v>7.8</v>
      </c>
      <c r="K98" s="4"/>
      <c r="L98" s="4" t="s">
        <v>22</v>
      </c>
    </row>
    <row r="99" ht="24" customHeight="1" spans="1:12">
      <c r="A99" s="4"/>
      <c r="B99" s="4"/>
      <c r="C99" s="4"/>
      <c r="D99" s="4" t="s">
        <v>104</v>
      </c>
      <c r="E99" s="5">
        <v>2</v>
      </c>
      <c r="F99" s="5">
        <v>1.3</v>
      </c>
      <c r="G99" s="5">
        <f t="shared" si="12"/>
        <v>2.6</v>
      </c>
      <c r="H99" s="5">
        <v>1</v>
      </c>
      <c r="I99" s="5">
        <v>1.3</v>
      </c>
      <c r="J99" s="5">
        <f t="shared" si="13"/>
        <v>1.3</v>
      </c>
      <c r="K99" s="4"/>
      <c r="L99" s="5" t="s">
        <v>25</v>
      </c>
    </row>
    <row r="100" ht="24" customHeight="1" spans="1:12">
      <c r="A100" s="4"/>
      <c r="B100" s="4"/>
      <c r="C100" s="4"/>
      <c r="D100" s="4" t="s">
        <v>105</v>
      </c>
      <c r="E100" s="5">
        <v>8</v>
      </c>
      <c r="F100" s="5">
        <v>1.3</v>
      </c>
      <c r="G100" s="5">
        <f t="shared" si="12"/>
        <v>10.4</v>
      </c>
      <c r="H100" s="5">
        <v>8</v>
      </c>
      <c r="I100" s="5">
        <v>0.39</v>
      </c>
      <c r="J100" s="5">
        <f t="shared" si="13"/>
        <v>3.12</v>
      </c>
      <c r="K100" s="4"/>
      <c r="L100" s="4" t="s">
        <v>22</v>
      </c>
    </row>
    <row r="101" ht="24" customHeight="1" spans="1:12">
      <c r="A101" s="4"/>
      <c r="B101" s="4"/>
      <c r="C101" s="4"/>
      <c r="D101" s="4" t="s">
        <v>105</v>
      </c>
      <c r="E101" s="5">
        <v>1</v>
      </c>
      <c r="F101" s="5">
        <v>1.3</v>
      </c>
      <c r="G101" s="5">
        <f t="shared" si="12"/>
        <v>1.3</v>
      </c>
      <c r="H101" s="5">
        <v>1</v>
      </c>
      <c r="I101" s="5">
        <v>1.3</v>
      </c>
      <c r="J101" s="5">
        <f t="shared" si="13"/>
        <v>1.3</v>
      </c>
      <c r="K101" s="4"/>
      <c r="L101" s="4" t="s">
        <v>22</v>
      </c>
    </row>
    <row r="102" ht="24" customHeight="1" spans="1:12">
      <c r="A102" s="4"/>
      <c r="B102" s="4"/>
      <c r="C102" s="4"/>
      <c r="D102" s="4" t="s">
        <v>106</v>
      </c>
      <c r="E102" s="5">
        <v>31</v>
      </c>
      <c r="F102" s="5">
        <v>1.44</v>
      </c>
      <c r="G102" s="5">
        <f t="shared" si="12"/>
        <v>44.64</v>
      </c>
      <c r="H102" s="5">
        <v>31</v>
      </c>
      <c r="I102" s="5">
        <v>0.432</v>
      </c>
      <c r="J102" s="5">
        <f t="shared" si="13"/>
        <v>13.392</v>
      </c>
      <c r="K102" s="4"/>
      <c r="L102" s="4" t="s">
        <v>22</v>
      </c>
    </row>
    <row r="103" ht="24" customHeight="1" spans="1:12">
      <c r="A103" s="4"/>
      <c r="B103" s="4"/>
      <c r="C103" s="4"/>
      <c r="D103" s="4" t="s">
        <v>106</v>
      </c>
      <c r="E103" s="5">
        <v>3</v>
      </c>
      <c r="F103" s="5">
        <v>1.44</v>
      </c>
      <c r="G103" s="5">
        <f t="shared" si="12"/>
        <v>4.32</v>
      </c>
      <c r="H103" s="5">
        <v>3</v>
      </c>
      <c r="I103" s="5">
        <v>1.44</v>
      </c>
      <c r="J103" s="5">
        <f t="shared" si="13"/>
        <v>4.32</v>
      </c>
      <c r="K103" s="4"/>
      <c r="L103" s="4" t="s">
        <v>22</v>
      </c>
    </row>
    <row r="104" ht="24" customHeight="1" spans="1:12">
      <c r="A104" s="4"/>
      <c r="B104" s="4">
        <v>2</v>
      </c>
      <c r="C104" s="4" t="s">
        <v>107</v>
      </c>
      <c r="D104" s="4" t="s">
        <v>17</v>
      </c>
      <c r="E104" s="5">
        <f>SUM(E105:E111)</f>
        <v>47</v>
      </c>
      <c r="F104" s="5"/>
      <c r="G104" s="5">
        <f>SUM(G105:G111)</f>
        <v>53.3501</v>
      </c>
      <c r="H104" s="5">
        <f>SUM(H105:H111)</f>
        <v>47</v>
      </c>
      <c r="I104" s="5"/>
      <c r="J104" s="5">
        <f>SUM(J105:J111)</f>
        <v>53.3501</v>
      </c>
      <c r="K104" s="4">
        <f>ROUND(J104,0)</f>
        <v>53</v>
      </c>
      <c r="L104" s="4"/>
    </row>
    <row r="105" ht="24" customHeight="1" spans="1:12">
      <c r="A105" s="4"/>
      <c r="B105" s="4"/>
      <c r="C105" s="4"/>
      <c r="D105" s="4" t="s">
        <v>108</v>
      </c>
      <c r="E105" s="5">
        <v>6</v>
      </c>
      <c r="F105" s="5">
        <v>0.9048</v>
      </c>
      <c r="G105" s="5">
        <f t="shared" ref="G105:G111" si="14">E105*F105</f>
        <v>5.4288</v>
      </c>
      <c r="H105" s="5">
        <v>6</v>
      </c>
      <c r="I105" s="5">
        <v>0.9048</v>
      </c>
      <c r="J105" s="5">
        <f t="shared" ref="J105:J111" si="15">H105*I105</f>
        <v>5.4288</v>
      </c>
      <c r="K105" s="4"/>
      <c r="L105" s="4" t="s">
        <v>22</v>
      </c>
    </row>
    <row r="106" ht="24" customHeight="1" spans="1:12">
      <c r="A106" s="4"/>
      <c r="B106" s="4"/>
      <c r="C106" s="4"/>
      <c r="D106" s="4" t="s">
        <v>108</v>
      </c>
      <c r="E106" s="5">
        <v>1</v>
      </c>
      <c r="F106" s="5">
        <v>1.131</v>
      </c>
      <c r="G106" s="5">
        <f t="shared" si="14"/>
        <v>1.131</v>
      </c>
      <c r="H106" s="5">
        <v>1</v>
      </c>
      <c r="I106" s="5">
        <v>1.131</v>
      </c>
      <c r="J106" s="5">
        <f t="shared" si="15"/>
        <v>1.131</v>
      </c>
      <c r="K106" s="4"/>
      <c r="L106" s="4" t="s">
        <v>22</v>
      </c>
    </row>
    <row r="107" ht="24" customHeight="1" spans="1:12">
      <c r="A107" s="4"/>
      <c r="B107" s="4"/>
      <c r="C107" s="4"/>
      <c r="D107" s="4" t="s">
        <v>109</v>
      </c>
      <c r="E107" s="5">
        <v>1</v>
      </c>
      <c r="F107" s="5">
        <v>0.9737</v>
      </c>
      <c r="G107" s="5">
        <f t="shared" si="14"/>
        <v>0.9737</v>
      </c>
      <c r="H107" s="5">
        <v>1</v>
      </c>
      <c r="I107" s="5">
        <v>0.9737</v>
      </c>
      <c r="J107" s="5">
        <f t="shared" si="15"/>
        <v>0.9737</v>
      </c>
      <c r="K107" s="4"/>
      <c r="L107" s="4" t="s">
        <v>22</v>
      </c>
    </row>
    <row r="108" ht="24" customHeight="1" spans="1:12">
      <c r="A108" s="4"/>
      <c r="B108" s="4"/>
      <c r="C108" s="4"/>
      <c r="D108" s="4" t="s">
        <v>110</v>
      </c>
      <c r="E108" s="5">
        <v>18</v>
      </c>
      <c r="F108" s="5">
        <v>1.0549</v>
      </c>
      <c r="G108" s="5">
        <f t="shared" si="14"/>
        <v>18.9882</v>
      </c>
      <c r="H108" s="5">
        <v>18</v>
      </c>
      <c r="I108" s="5">
        <v>1.0549</v>
      </c>
      <c r="J108" s="5">
        <f t="shared" si="15"/>
        <v>18.9882</v>
      </c>
      <c r="K108" s="4"/>
      <c r="L108" s="4" t="s">
        <v>22</v>
      </c>
    </row>
    <row r="109" ht="24" customHeight="1" spans="1:12">
      <c r="A109" s="4"/>
      <c r="B109" s="4"/>
      <c r="C109" s="4"/>
      <c r="D109" s="4" t="s">
        <v>110</v>
      </c>
      <c r="E109" s="5">
        <v>1</v>
      </c>
      <c r="F109" s="5">
        <v>1.3186</v>
      </c>
      <c r="G109" s="5">
        <f t="shared" si="14"/>
        <v>1.3186</v>
      </c>
      <c r="H109" s="5">
        <v>1</v>
      </c>
      <c r="I109" s="5">
        <v>1.3186</v>
      </c>
      <c r="J109" s="5">
        <f t="shared" si="15"/>
        <v>1.3186</v>
      </c>
      <c r="K109" s="4"/>
      <c r="L109" s="4" t="s">
        <v>22</v>
      </c>
    </row>
    <row r="110" ht="24" customHeight="1" spans="1:12">
      <c r="A110" s="4"/>
      <c r="B110" s="4"/>
      <c r="C110" s="4"/>
      <c r="D110" s="4" t="s">
        <v>111</v>
      </c>
      <c r="E110" s="5">
        <v>2</v>
      </c>
      <c r="F110" s="5">
        <v>1.0549</v>
      </c>
      <c r="G110" s="5">
        <f t="shared" si="14"/>
        <v>2.1098</v>
      </c>
      <c r="H110" s="5">
        <v>2</v>
      </c>
      <c r="I110" s="5">
        <v>1.0549</v>
      </c>
      <c r="J110" s="5">
        <f t="shared" si="15"/>
        <v>2.1098</v>
      </c>
      <c r="K110" s="4"/>
      <c r="L110" s="4" t="s">
        <v>22</v>
      </c>
    </row>
    <row r="111" ht="24" customHeight="1" spans="1:12">
      <c r="A111" s="4"/>
      <c r="B111" s="4"/>
      <c r="C111" s="4"/>
      <c r="D111" s="4" t="s">
        <v>112</v>
      </c>
      <c r="E111" s="5">
        <v>18</v>
      </c>
      <c r="F111" s="5">
        <v>1.3</v>
      </c>
      <c r="G111" s="5">
        <f t="shared" si="14"/>
        <v>23.4</v>
      </c>
      <c r="H111" s="5">
        <v>18</v>
      </c>
      <c r="I111" s="5">
        <v>1.3</v>
      </c>
      <c r="J111" s="5">
        <f t="shared" si="15"/>
        <v>23.4</v>
      </c>
      <c r="K111" s="4"/>
      <c r="L111" s="4" t="s">
        <v>22</v>
      </c>
    </row>
    <row r="112" ht="24" customHeight="1" spans="1:12">
      <c r="A112" s="4" t="s">
        <v>113</v>
      </c>
      <c r="B112" s="4" t="s">
        <v>15</v>
      </c>
      <c r="C112" s="4"/>
      <c r="D112" s="4"/>
      <c r="E112" s="5">
        <f>E113+E118</f>
        <v>30</v>
      </c>
      <c r="F112" s="5"/>
      <c r="G112" s="5">
        <f t="shared" ref="F112:K112" si="16">G113+G118</f>
        <v>34.2438</v>
      </c>
      <c r="H112" s="5">
        <f t="shared" si="16"/>
        <v>22</v>
      </c>
      <c r="I112" s="5"/>
      <c r="J112" s="5">
        <f t="shared" si="16"/>
        <v>23.1513</v>
      </c>
      <c r="K112" s="5">
        <f t="shared" si="16"/>
        <v>23</v>
      </c>
      <c r="L112" s="4"/>
    </row>
    <row r="113" ht="24" customHeight="1" spans="1:12">
      <c r="A113" s="4"/>
      <c r="B113" s="4">
        <v>1</v>
      </c>
      <c r="C113" s="4" t="s">
        <v>114</v>
      </c>
      <c r="D113" s="4" t="s">
        <v>17</v>
      </c>
      <c r="E113" s="5">
        <f>SUM(E114:E117)</f>
        <v>11</v>
      </c>
      <c r="F113" s="5"/>
      <c r="G113" s="5">
        <f>SUM(G114:G117)</f>
        <v>11.8566</v>
      </c>
      <c r="H113" s="5">
        <f>SUM(H114:H117)</f>
        <v>11</v>
      </c>
      <c r="I113" s="5"/>
      <c r="J113" s="5">
        <f>SUM(J114:J117)</f>
        <v>11.8566</v>
      </c>
      <c r="K113" s="4">
        <f>ROUND(J113,0)</f>
        <v>12</v>
      </c>
      <c r="L113" s="4"/>
    </row>
    <row r="114" ht="24" customHeight="1" spans="1:12">
      <c r="A114" s="4"/>
      <c r="B114" s="4"/>
      <c r="C114" s="4"/>
      <c r="D114" s="4" t="s">
        <v>115</v>
      </c>
      <c r="E114" s="5">
        <v>3</v>
      </c>
      <c r="F114" s="5">
        <v>0.9072</v>
      </c>
      <c r="G114" s="5">
        <f>E114*F114</f>
        <v>2.7216</v>
      </c>
      <c r="H114" s="5">
        <v>3</v>
      </c>
      <c r="I114" s="5">
        <v>0.9072</v>
      </c>
      <c r="J114" s="5">
        <f>H114*I114</f>
        <v>2.7216</v>
      </c>
      <c r="K114" s="4"/>
      <c r="L114" s="4" t="s">
        <v>22</v>
      </c>
    </row>
    <row r="115" ht="24" customHeight="1" spans="1:12">
      <c r="A115" s="4"/>
      <c r="B115" s="4"/>
      <c r="C115" s="4"/>
      <c r="D115" s="4" t="s">
        <v>115</v>
      </c>
      <c r="E115" s="5">
        <v>1</v>
      </c>
      <c r="F115" s="5">
        <v>1.296</v>
      </c>
      <c r="G115" s="5">
        <f>E115*F115</f>
        <v>1.296</v>
      </c>
      <c r="H115" s="5">
        <v>1</v>
      </c>
      <c r="I115" s="5">
        <v>1.296</v>
      </c>
      <c r="J115" s="5">
        <f>H115*I115</f>
        <v>1.296</v>
      </c>
      <c r="K115" s="4"/>
      <c r="L115" s="4" t="s">
        <v>22</v>
      </c>
    </row>
    <row r="116" ht="24" customHeight="1" spans="1:12">
      <c r="A116" s="4"/>
      <c r="B116" s="4"/>
      <c r="C116" s="4"/>
      <c r="D116" s="4" t="s">
        <v>116</v>
      </c>
      <c r="E116" s="5">
        <v>1</v>
      </c>
      <c r="F116" s="5">
        <v>0.819</v>
      </c>
      <c r="G116" s="5">
        <f>E116*F116</f>
        <v>0.819</v>
      </c>
      <c r="H116" s="5">
        <v>1</v>
      </c>
      <c r="I116" s="5">
        <v>0.819</v>
      </c>
      <c r="J116" s="5">
        <f>H116*I116</f>
        <v>0.819</v>
      </c>
      <c r="K116" s="4"/>
      <c r="L116" s="4" t="s">
        <v>22</v>
      </c>
    </row>
    <row r="117" ht="24" customHeight="1" spans="1:12">
      <c r="A117" s="4"/>
      <c r="B117" s="4"/>
      <c r="C117" s="4"/>
      <c r="D117" s="4" t="s">
        <v>116</v>
      </c>
      <c r="E117" s="5">
        <v>6</v>
      </c>
      <c r="F117" s="5">
        <v>1.17</v>
      </c>
      <c r="G117" s="5">
        <f>E117*F117</f>
        <v>7.02</v>
      </c>
      <c r="H117" s="5">
        <v>6</v>
      </c>
      <c r="I117" s="5">
        <v>1.17</v>
      </c>
      <c r="J117" s="5">
        <f>H117*I117</f>
        <v>7.02</v>
      </c>
      <c r="K117" s="4"/>
      <c r="L117" s="4" t="s">
        <v>22</v>
      </c>
    </row>
    <row r="118" ht="24" customHeight="1" spans="1:12">
      <c r="A118" s="4"/>
      <c r="B118" s="4">
        <v>2</v>
      </c>
      <c r="C118" s="4" t="s">
        <v>117</v>
      </c>
      <c r="D118" s="4" t="s">
        <v>17</v>
      </c>
      <c r="E118" s="5">
        <f>SUM(E119:E131)</f>
        <v>19</v>
      </c>
      <c r="F118" s="5"/>
      <c r="G118" s="5">
        <f>SUM(G119:G131)</f>
        <v>22.3872</v>
      </c>
      <c r="H118" s="5">
        <f>SUM(H119:H131)</f>
        <v>11</v>
      </c>
      <c r="I118" s="5"/>
      <c r="J118" s="5">
        <f>SUM(J119:J131)</f>
        <v>11.2947</v>
      </c>
      <c r="K118" s="4">
        <f>ROUND(J118,0)</f>
        <v>11</v>
      </c>
      <c r="L118" s="4"/>
    </row>
    <row r="119" ht="24" customHeight="1" spans="1:12">
      <c r="A119" s="4"/>
      <c r="B119" s="4"/>
      <c r="C119" s="4"/>
      <c r="D119" s="4" t="s">
        <v>118</v>
      </c>
      <c r="E119" s="5">
        <v>4</v>
      </c>
      <c r="F119" s="5">
        <v>1.0064</v>
      </c>
      <c r="G119" s="5">
        <f t="shared" ref="G119:G131" si="17">E119*F119</f>
        <v>4.0256</v>
      </c>
      <c r="H119" s="5">
        <v>4</v>
      </c>
      <c r="I119" s="5">
        <v>1.0064</v>
      </c>
      <c r="J119" s="5">
        <f t="shared" ref="J119:J131" si="18">H119*I119</f>
        <v>4.0256</v>
      </c>
      <c r="K119" s="4"/>
      <c r="L119" s="4" t="s">
        <v>22</v>
      </c>
    </row>
    <row r="120" ht="24" customHeight="1" spans="1:12">
      <c r="A120" s="4"/>
      <c r="B120" s="4"/>
      <c r="C120" s="4"/>
      <c r="D120" s="4" t="s">
        <v>118</v>
      </c>
      <c r="E120" s="5">
        <v>1</v>
      </c>
      <c r="F120" s="5">
        <v>1.258</v>
      </c>
      <c r="G120" s="5">
        <f t="shared" si="17"/>
        <v>1.258</v>
      </c>
      <c r="H120" s="5">
        <v>1</v>
      </c>
      <c r="I120" s="5">
        <v>1.258</v>
      </c>
      <c r="J120" s="5">
        <f t="shared" si="18"/>
        <v>1.258</v>
      </c>
      <c r="K120" s="4"/>
      <c r="L120" s="4" t="s">
        <v>22</v>
      </c>
    </row>
    <row r="121" ht="24" customHeight="1" spans="1:12">
      <c r="A121" s="4"/>
      <c r="B121" s="4"/>
      <c r="C121" s="4"/>
      <c r="D121" s="4" t="s">
        <v>119</v>
      </c>
      <c r="E121" s="5">
        <v>3</v>
      </c>
      <c r="F121" s="5">
        <v>0.6237</v>
      </c>
      <c r="G121" s="5">
        <f t="shared" si="17"/>
        <v>1.8711</v>
      </c>
      <c r="H121" s="5">
        <v>3</v>
      </c>
      <c r="I121" s="5">
        <v>0.6237</v>
      </c>
      <c r="J121" s="5">
        <f t="shared" si="18"/>
        <v>1.8711</v>
      </c>
      <c r="K121" s="4"/>
      <c r="L121" s="4" t="s">
        <v>22</v>
      </c>
    </row>
    <row r="122" ht="24" customHeight="1" spans="1:12">
      <c r="A122" s="4"/>
      <c r="B122" s="4"/>
      <c r="C122" s="4"/>
      <c r="D122" s="4" t="s">
        <v>119</v>
      </c>
      <c r="E122" s="5">
        <v>1</v>
      </c>
      <c r="F122" s="5">
        <v>1.4175</v>
      </c>
      <c r="G122" s="5">
        <f t="shared" si="17"/>
        <v>1.4175</v>
      </c>
      <c r="H122" s="5">
        <v>0</v>
      </c>
      <c r="I122" s="5">
        <v>0</v>
      </c>
      <c r="J122" s="5">
        <f t="shared" si="18"/>
        <v>0</v>
      </c>
      <c r="K122" s="4"/>
      <c r="L122" s="5" t="s">
        <v>32</v>
      </c>
    </row>
    <row r="123" ht="24" customHeight="1" spans="1:12">
      <c r="A123" s="4"/>
      <c r="B123" s="4"/>
      <c r="C123" s="4"/>
      <c r="D123" s="4" t="s">
        <v>119</v>
      </c>
      <c r="E123" s="5">
        <v>1</v>
      </c>
      <c r="F123" s="5">
        <v>1.62</v>
      </c>
      <c r="G123" s="5">
        <f t="shared" si="17"/>
        <v>1.62</v>
      </c>
      <c r="H123" s="5">
        <v>0</v>
      </c>
      <c r="I123" s="5">
        <v>0</v>
      </c>
      <c r="J123" s="5">
        <f t="shared" si="18"/>
        <v>0</v>
      </c>
      <c r="K123" s="4"/>
      <c r="L123" s="5" t="s">
        <v>32</v>
      </c>
    </row>
    <row r="124" ht="24" customHeight="1" spans="1:12">
      <c r="A124" s="4"/>
      <c r="B124" s="4"/>
      <c r="C124" s="4"/>
      <c r="D124" s="4" t="s">
        <v>120</v>
      </c>
      <c r="E124" s="5">
        <v>1</v>
      </c>
      <c r="F124" s="5">
        <v>1.575</v>
      </c>
      <c r="G124" s="5">
        <f t="shared" si="17"/>
        <v>1.575</v>
      </c>
      <c r="H124" s="5">
        <v>0</v>
      </c>
      <c r="I124" s="5">
        <v>0</v>
      </c>
      <c r="J124" s="5">
        <f t="shared" si="18"/>
        <v>0</v>
      </c>
      <c r="K124" s="4"/>
      <c r="L124" s="5" t="s">
        <v>32</v>
      </c>
    </row>
    <row r="125" ht="24" customHeight="1" spans="1:12">
      <c r="A125" s="4"/>
      <c r="B125" s="4"/>
      <c r="C125" s="4"/>
      <c r="D125" s="4" t="s">
        <v>121</v>
      </c>
      <c r="E125" s="5">
        <v>2</v>
      </c>
      <c r="F125" s="5">
        <v>1.8</v>
      </c>
      <c r="G125" s="5">
        <f t="shared" si="17"/>
        <v>3.6</v>
      </c>
      <c r="H125" s="5">
        <v>1</v>
      </c>
      <c r="I125" s="5">
        <v>1.8</v>
      </c>
      <c r="J125" s="5">
        <f t="shared" si="18"/>
        <v>1.8</v>
      </c>
      <c r="K125" s="4"/>
      <c r="L125" s="5" t="s">
        <v>19</v>
      </c>
    </row>
    <row r="126" ht="24" customHeight="1" spans="1:12">
      <c r="A126" s="4"/>
      <c r="B126" s="4"/>
      <c r="C126" s="4"/>
      <c r="D126" s="4" t="s">
        <v>122</v>
      </c>
      <c r="E126" s="5">
        <v>1</v>
      </c>
      <c r="F126" s="5">
        <v>1.8</v>
      </c>
      <c r="G126" s="5">
        <f t="shared" si="17"/>
        <v>1.8</v>
      </c>
      <c r="H126" s="5">
        <v>0</v>
      </c>
      <c r="I126" s="5">
        <v>0</v>
      </c>
      <c r="J126" s="5">
        <f t="shared" si="18"/>
        <v>0</v>
      </c>
      <c r="K126" s="4"/>
      <c r="L126" s="5" t="s">
        <v>32</v>
      </c>
    </row>
    <row r="127" ht="24" customHeight="1" spans="1:12">
      <c r="A127" s="4"/>
      <c r="B127" s="4"/>
      <c r="C127" s="4"/>
      <c r="D127" s="4" t="s">
        <v>123</v>
      </c>
      <c r="E127" s="5">
        <v>1</v>
      </c>
      <c r="F127" s="5">
        <v>0.54</v>
      </c>
      <c r="G127" s="5">
        <f t="shared" si="17"/>
        <v>0.54</v>
      </c>
      <c r="H127" s="5">
        <v>0</v>
      </c>
      <c r="I127" s="5">
        <v>0</v>
      </c>
      <c r="J127" s="5">
        <f t="shared" si="18"/>
        <v>0</v>
      </c>
      <c r="K127" s="4"/>
      <c r="L127" s="5" t="s">
        <v>25</v>
      </c>
    </row>
    <row r="128" ht="24" customHeight="1" spans="1:12">
      <c r="A128" s="4"/>
      <c r="B128" s="4"/>
      <c r="C128" s="4"/>
      <c r="D128" s="4" t="s">
        <v>124</v>
      </c>
      <c r="E128" s="5">
        <v>1</v>
      </c>
      <c r="F128" s="5">
        <v>1.8</v>
      </c>
      <c r="G128" s="5">
        <f t="shared" si="17"/>
        <v>1.8</v>
      </c>
      <c r="H128" s="5">
        <v>0</v>
      </c>
      <c r="I128" s="5">
        <v>0</v>
      </c>
      <c r="J128" s="5">
        <f t="shared" si="18"/>
        <v>0</v>
      </c>
      <c r="K128" s="4"/>
      <c r="L128" s="5" t="s">
        <v>32</v>
      </c>
    </row>
    <row r="129" ht="24" customHeight="1" spans="1:12">
      <c r="A129" s="4"/>
      <c r="B129" s="4"/>
      <c r="C129" s="4"/>
      <c r="D129" s="4" t="s">
        <v>125</v>
      </c>
      <c r="E129" s="5">
        <v>1</v>
      </c>
      <c r="F129" s="5">
        <v>0.54</v>
      </c>
      <c r="G129" s="5">
        <f t="shared" si="17"/>
        <v>0.54</v>
      </c>
      <c r="H129" s="5">
        <v>0</v>
      </c>
      <c r="I129" s="5">
        <v>0</v>
      </c>
      <c r="J129" s="5">
        <f t="shared" si="18"/>
        <v>0</v>
      </c>
      <c r="K129" s="4"/>
      <c r="L129" s="5" t="s">
        <v>25</v>
      </c>
    </row>
    <row r="130" ht="24" customHeight="1" spans="1:12">
      <c r="A130" s="4"/>
      <c r="B130" s="4"/>
      <c r="C130" s="4"/>
      <c r="D130" s="4" t="s">
        <v>125</v>
      </c>
      <c r="E130" s="5">
        <v>1</v>
      </c>
      <c r="F130" s="5">
        <v>1.8</v>
      </c>
      <c r="G130" s="5">
        <f t="shared" si="17"/>
        <v>1.8</v>
      </c>
      <c r="H130" s="5">
        <v>1</v>
      </c>
      <c r="I130" s="5">
        <v>1.8</v>
      </c>
      <c r="J130" s="5">
        <f t="shared" si="18"/>
        <v>1.8</v>
      </c>
      <c r="K130" s="4"/>
      <c r="L130" s="4" t="s">
        <v>22</v>
      </c>
    </row>
    <row r="131" ht="24" customHeight="1" spans="1:12">
      <c r="A131" s="4"/>
      <c r="B131" s="4"/>
      <c r="C131" s="4"/>
      <c r="D131" s="4" t="s">
        <v>126</v>
      </c>
      <c r="E131" s="5">
        <v>1</v>
      </c>
      <c r="F131" s="5">
        <v>0.54</v>
      </c>
      <c r="G131" s="5">
        <f t="shared" si="17"/>
        <v>0.54</v>
      </c>
      <c r="H131" s="5">
        <v>1</v>
      </c>
      <c r="I131" s="5">
        <v>0.54</v>
      </c>
      <c r="J131" s="5">
        <f t="shared" si="18"/>
        <v>0.54</v>
      </c>
      <c r="K131" s="4"/>
      <c r="L131" s="4" t="s">
        <v>22</v>
      </c>
    </row>
    <row r="132" ht="24" customHeight="1" spans="1:12">
      <c r="A132" s="4" t="s">
        <v>127</v>
      </c>
      <c r="B132" s="4" t="s">
        <v>15</v>
      </c>
      <c r="C132" s="4"/>
      <c r="D132" s="4"/>
      <c r="E132" s="5">
        <f>E133+E143</f>
        <v>191</v>
      </c>
      <c r="F132" s="5"/>
      <c r="G132" s="5">
        <f t="shared" ref="F132:K132" si="19">G133+G143</f>
        <v>264.7926</v>
      </c>
      <c r="H132" s="5">
        <f t="shared" si="19"/>
        <v>56</v>
      </c>
      <c r="I132" s="5"/>
      <c r="J132" s="5">
        <f t="shared" si="19"/>
        <v>88.533</v>
      </c>
      <c r="K132" s="5">
        <f t="shared" si="19"/>
        <v>89</v>
      </c>
      <c r="L132" s="4"/>
    </row>
    <row r="133" ht="24" customHeight="1" spans="1:12">
      <c r="A133" s="4"/>
      <c r="B133" s="4">
        <v>1</v>
      </c>
      <c r="C133" s="4" t="s">
        <v>128</v>
      </c>
      <c r="D133" s="4" t="s">
        <v>17</v>
      </c>
      <c r="E133" s="5">
        <f>SUM(E134:E142)</f>
        <v>130</v>
      </c>
      <c r="F133" s="5"/>
      <c r="G133" s="5">
        <f>SUM(G134:G142)</f>
        <v>170.4816</v>
      </c>
      <c r="H133" s="5">
        <f>SUM(H134:H142)</f>
        <v>2</v>
      </c>
      <c r="I133" s="5"/>
      <c r="J133" s="5">
        <f>SUM(J134:J142)</f>
        <v>3.78</v>
      </c>
      <c r="K133" s="4">
        <f>ROUND(J133,0)</f>
        <v>4</v>
      </c>
      <c r="L133" s="4"/>
    </row>
    <row r="134" ht="24" customHeight="1" spans="1:12">
      <c r="A134" s="4"/>
      <c r="B134" s="4"/>
      <c r="C134" s="4"/>
      <c r="D134" s="4" t="s">
        <v>129</v>
      </c>
      <c r="E134" s="5">
        <v>3</v>
      </c>
      <c r="F134" s="5">
        <v>1.26</v>
      </c>
      <c r="G134" s="5">
        <f t="shared" ref="G134:G142" si="20">E134*F134</f>
        <v>3.78</v>
      </c>
      <c r="H134" s="5">
        <v>0</v>
      </c>
      <c r="I134" s="5">
        <v>0</v>
      </c>
      <c r="J134" s="5">
        <f t="shared" ref="J134:J142" si="21">H134*I134</f>
        <v>0</v>
      </c>
      <c r="K134" s="4"/>
      <c r="L134" s="5" t="s">
        <v>50</v>
      </c>
    </row>
    <row r="135" ht="24" customHeight="1" spans="1:12">
      <c r="A135" s="4"/>
      <c r="B135" s="4"/>
      <c r="C135" s="4"/>
      <c r="D135" s="4" t="s">
        <v>130</v>
      </c>
      <c r="E135" s="5">
        <v>81</v>
      </c>
      <c r="F135" s="5">
        <v>1.26</v>
      </c>
      <c r="G135" s="5">
        <f t="shared" si="20"/>
        <v>102.06</v>
      </c>
      <c r="H135" s="5">
        <v>0</v>
      </c>
      <c r="I135" s="5">
        <v>0</v>
      </c>
      <c r="J135" s="5">
        <f t="shared" si="21"/>
        <v>0</v>
      </c>
      <c r="K135" s="4"/>
      <c r="L135" s="5" t="s">
        <v>131</v>
      </c>
    </row>
    <row r="136" ht="24" customHeight="1" spans="1:12">
      <c r="A136" s="4"/>
      <c r="B136" s="4"/>
      <c r="C136" s="4"/>
      <c r="D136" s="4" t="s">
        <v>130</v>
      </c>
      <c r="E136" s="5">
        <v>10</v>
      </c>
      <c r="F136" s="5">
        <v>1.8</v>
      </c>
      <c r="G136" s="5">
        <f t="shared" si="20"/>
        <v>18</v>
      </c>
      <c r="H136" s="5">
        <v>1</v>
      </c>
      <c r="I136" s="5">
        <v>1.8</v>
      </c>
      <c r="J136" s="5">
        <f t="shared" si="21"/>
        <v>1.8</v>
      </c>
      <c r="K136" s="4"/>
      <c r="L136" s="5" t="s">
        <v>132</v>
      </c>
    </row>
    <row r="137" ht="24" customHeight="1" spans="1:12">
      <c r="A137" s="4"/>
      <c r="B137" s="4"/>
      <c r="C137" s="4"/>
      <c r="D137" s="4" t="s">
        <v>133</v>
      </c>
      <c r="E137" s="5">
        <v>1</v>
      </c>
      <c r="F137" s="5">
        <v>1.8</v>
      </c>
      <c r="G137" s="5">
        <f t="shared" si="20"/>
        <v>1.8</v>
      </c>
      <c r="H137" s="5">
        <v>0</v>
      </c>
      <c r="I137" s="5">
        <v>0</v>
      </c>
      <c r="J137" s="5">
        <f t="shared" si="21"/>
        <v>0</v>
      </c>
      <c r="K137" s="4"/>
      <c r="L137" s="5" t="s">
        <v>32</v>
      </c>
    </row>
    <row r="138" ht="24" customHeight="1" spans="1:12">
      <c r="A138" s="4"/>
      <c r="B138" s="4"/>
      <c r="C138" s="4"/>
      <c r="D138" s="4" t="s">
        <v>134</v>
      </c>
      <c r="E138" s="5">
        <v>23</v>
      </c>
      <c r="F138" s="5">
        <v>1.26</v>
      </c>
      <c r="G138" s="5">
        <f t="shared" si="20"/>
        <v>28.98</v>
      </c>
      <c r="H138" s="5">
        <v>0</v>
      </c>
      <c r="I138" s="5">
        <v>0</v>
      </c>
      <c r="J138" s="5">
        <f t="shared" si="21"/>
        <v>0</v>
      </c>
      <c r="K138" s="4"/>
      <c r="L138" s="5" t="s">
        <v>135</v>
      </c>
    </row>
    <row r="139" ht="24" customHeight="1" spans="1:12">
      <c r="A139" s="4"/>
      <c r="B139" s="4"/>
      <c r="C139" s="4"/>
      <c r="D139" s="4" t="s">
        <v>134</v>
      </c>
      <c r="E139" s="5">
        <v>3</v>
      </c>
      <c r="F139" s="5">
        <v>1.386</v>
      </c>
      <c r="G139" s="5">
        <f t="shared" si="20"/>
        <v>4.158</v>
      </c>
      <c r="H139" s="5">
        <v>0</v>
      </c>
      <c r="I139" s="5">
        <v>0</v>
      </c>
      <c r="J139" s="5">
        <f t="shared" si="21"/>
        <v>0</v>
      </c>
      <c r="K139" s="4"/>
      <c r="L139" s="5" t="s">
        <v>50</v>
      </c>
    </row>
    <row r="140" ht="24" customHeight="1" spans="1:12">
      <c r="A140" s="4"/>
      <c r="B140" s="4"/>
      <c r="C140" s="4"/>
      <c r="D140" s="4" t="s">
        <v>134</v>
      </c>
      <c r="E140" s="5">
        <v>2</v>
      </c>
      <c r="F140" s="5">
        <v>1.8</v>
      </c>
      <c r="G140" s="5">
        <f t="shared" si="20"/>
        <v>3.6</v>
      </c>
      <c r="H140" s="5">
        <v>0</v>
      </c>
      <c r="I140" s="5">
        <v>0</v>
      </c>
      <c r="J140" s="5">
        <f t="shared" si="21"/>
        <v>0</v>
      </c>
      <c r="K140" s="4"/>
      <c r="L140" s="5" t="s">
        <v>136</v>
      </c>
    </row>
    <row r="141" ht="24" customHeight="1" spans="1:12">
      <c r="A141" s="4"/>
      <c r="B141" s="4"/>
      <c r="C141" s="4"/>
      <c r="D141" s="4" t="s">
        <v>134</v>
      </c>
      <c r="E141" s="5">
        <v>1</v>
      </c>
      <c r="F141" s="5">
        <v>1.98</v>
      </c>
      <c r="G141" s="5">
        <f t="shared" si="20"/>
        <v>1.98</v>
      </c>
      <c r="H141" s="5">
        <v>1</v>
      </c>
      <c r="I141" s="5">
        <v>1.98</v>
      </c>
      <c r="J141" s="5">
        <f t="shared" si="21"/>
        <v>1.98</v>
      </c>
      <c r="K141" s="4"/>
      <c r="L141" s="4" t="s">
        <v>22</v>
      </c>
    </row>
    <row r="142" ht="24" customHeight="1" spans="1:12">
      <c r="A142" s="4"/>
      <c r="B142" s="4"/>
      <c r="C142" s="4"/>
      <c r="D142" s="4" t="s">
        <v>137</v>
      </c>
      <c r="E142" s="5">
        <v>6</v>
      </c>
      <c r="F142" s="5">
        <v>1.0206</v>
      </c>
      <c r="G142" s="5">
        <f t="shared" si="20"/>
        <v>6.1236</v>
      </c>
      <c r="H142" s="5">
        <v>0</v>
      </c>
      <c r="I142" s="5">
        <v>0</v>
      </c>
      <c r="J142" s="5">
        <f t="shared" si="21"/>
        <v>0</v>
      </c>
      <c r="K142" s="4"/>
      <c r="L142" s="5" t="s">
        <v>138</v>
      </c>
    </row>
    <row r="143" ht="24" customHeight="1" spans="1:12">
      <c r="A143" s="4"/>
      <c r="B143" s="4">
        <v>2</v>
      </c>
      <c r="C143" s="4" t="s">
        <v>139</v>
      </c>
      <c r="D143" s="4" t="s">
        <v>17</v>
      </c>
      <c r="E143" s="5">
        <f>SUM(E144:E160)</f>
        <v>61</v>
      </c>
      <c r="F143" s="5"/>
      <c r="G143" s="5">
        <f>SUM(G144:G160)</f>
        <v>94.311</v>
      </c>
      <c r="H143" s="5">
        <f>SUM(H144:H160)</f>
        <v>54</v>
      </c>
      <c r="I143" s="5"/>
      <c r="J143" s="5">
        <f>SUM(J144:J160)</f>
        <v>84.753</v>
      </c>
      <c r="K143" s="4">
        <f>ROUND(J143,0)</f>
        <v>85</v>
      </c>
      <c r="L143" s="4"/>
    </row>
    <row r="144" ht="24" customHeight="1" spans="1:12">
      <c r="A144" s="4"/>
      <c r="B144" s="4"/>
      <c r="C144" s="4"/>
      <c r="D144" s="4" t="s">
        <v>140</v>
      </c>
      <c r="E144" s="5">
        <v>1</v>
      </c>
      <c r="F144" s="5">
        <v>8.1</v>
      </c>
      <c r="G144" s="5">
        <f t="shared" ref="G144:G160" si="22">E144*F144</f>
        <v>8.1</v>
      </c>
      <c r="H144" s="5">
        <v>1</v>
      </c>
      <c r="I144" s="5">
        <v>8.1</v>
      </c>
      <c r="J144" s="5">
        <f t="shared" ref="J144:J160" si="23">H144*I144</f>
        <v>8.1</v>
      </c>
      <c r="K144" s="4"/>
      <c r="L144" s="4" t="s">
        <v>22</v>
      </c>
    </row>
    <row r="145" ht="24" customHeight="1" spans="1:12">
      <c r="A145" s="4"/>
      <c r="B145" s="4"/>
      <c r="C145" s="4"/>
      <c r="D145" s="4" t="s">
        <v>141</v>
      </c>
      <c r="E145" s="5">
        <v>5</v>
      </c>
      <c r="F145" s="5">
        <v>1.134</v>
      </c>
      <c r="G145" s="5">
        <f t="shared" si="22"/>
        <v>5.67</v>
      </c>
      <c r="H145" s="5">
        <v>3</v>
      </c>
      <c r="I145" s="5">
        <v>1.134</v>
      </c>
      <c r="J145" s="5">
        <f t="shared" si="23"/>
        <v>3.402</v>
      </c>
      <c r="K145" s="4"/>
      <c r="L145" s="5" t="s">
        <v>58</v>
      </c>
    </row>
    <row r="146" ht="24" customHeight="1" spans="1:12">
      <c r="A146" s="4"/>
      <c r="B146" s="4"/>
      <c r="C146" s="4"/>
      <c r="D146" s="4" t="s">
        <v>141</v>
      </c>
      <c r="E146" s="5">
        <v>7</v>
      </c>
      <c r="F146" s="5">
        <v>1.4175</v>
      </c>
      <c r="G146" s="5">
        <f t="shared" si="22"/>
        <v>9.9225</v>
      </c>
      <c r="H146" s="5">
        <v>3</v>
      </c>
      <c r="I146" s="5">
        <v>1.4175</v>
      </c>
      <c r="J146" s="5">
        <f t="shared" si="23"/>
        <v>4.2525</v>
      </c>
      <c r="K146" s="4"/>
      <c r="L146" s="5" t="s">
        <v>142</v>
      </c>
    </row>
    <row r="147" ht="24" customHeight="1" spans="1:12">
      <c r="A147" s="4"/>
      <c r="B147" s="4"/>
      <c r="C147" s="4"/>
      <c r="D147" s="4" t="s">
        <v>141</v>
      </c>
      <c r="E147" s="5">
        <v>1</v>
      </c>
      <c r="F147" s="5">
        <v>1.62</v>
      </c>
      <c r="G147" s="5">
        <f t="shared" si="22"/>
        <v>1.62</v>
      </c>
      <c r="H147" s="5">
        <v>1</v>
      </c>
      <c r="I147" s="5">
        <v>1.62</v>
      </c>
      <c r="J147" s="5">
        <f t="shared" si="23"/>
        <v>1.62</v>
      </c>
      <c r="K147" s="4"/>
      <c r="L147" s="4" t="s">
        <v>22</v>
      </c>
    </row>
    <row r="148" ht="24" customHeight="1" spans="1:12">
      <c r="A148" s="4"/>
      <c r="B148" s="4"/>
      <c r="C148" s="4"/>
      <c r="D148" s="4" t="s">
        <v>143</v>
      </c>
      <c r="E148" s="5">
        <v>1</v>
      </c>
      <c r="F148" s="5">
        <v>1.62</v>
      </c>
      <c r="G148" s="5">
        <f t="shared" si="22"/>
        <v>1.62</v>
      </c>
      <c r="H148" s="5">
        <v>0</v>
      </c>
      <c r="I148" s="5">
        <v>0</v>
      </c>
      <c r="J148" s="5">
        <f t="shared" si="23"/>
        <v>0</v>
      </c>
      <c r="K148" s="4"/>
      <c r="L148" s="5" t="s">
        <v>32</v>
      </c>
    </row>
    <row r="149" ht="24" customHeight="1" spans="1:12">
      <c r="A149" s="4"/>
      <c r="B149" s="4"/>
      <c r="C149" s="4"/>
      <c r="D149" s="4" t="s">
        <v>144</v>
      </c>
      <c r="E149" s="5">
        <v>2</v>
      </c>
      <c r="F149" s="5">
        <v>1.134</v>
      </c>
      <c r="G149" s="5">
        <f t="shared" si="22"/>
        <v>2.268</v>
      </c>
      <c r="H149" s="5">
        <v>2</v>
      </c>
      <c r="I149" s="5">
        <v>1.134</v>
      </c>
      <c r="J149" s="5">
        <f t="shared" si="23"/>
        <v>2.268</v>
      </c>
      <c r="K149" s="4"/>
      <c r="L149" s="4" t="s">
        <v>22</v>
      </c>
    </row>
    <row r="150" ht="24" customHeight="1" spans="1:12">
      <c r="A150" s="4"/>
      <c r="B150" s="4"/>
      <c r="C150" s="4"/>
      <c r="D150" s="4" t="s">
        <v>144</v>
      </c>
      <c r="E150" s="5">
        <v>2</v>
      </c>
      <c r="F150" s="5">
        <v>1.4175</v>
      </c>
      <c r="G150" s="5">
        <f t="shared" si="22"/>
        <v>2.835</v>
      </c>
      <c r="H150" s="5">
        <v>2</v>
      </c>
      <c r="I150" s="5">
        <v>1.4175</v>
      </c>
      <c r="J150" s="5">
        <f t="shared" si="23"/>
        <v>2.835</v>
      </c>
      <c r="K150" s="4"/>
      <c r="L150" s="4" t="s">
        <v>22</v>
      </c>
    </row>
    <row r="151" ht="24" customHeight="1" spans="1:12">
      <c r="A151" s="4"/>
      <c r="B151" s="4"/>
      <c r="C151" s="4"/>
      <c r="D151" s="4" t="s">
        <v>144</v>
      </c>
      <c r="E151" s="5">
        <v>3</v>
      </c>
      <c r="F151" s="5">
        <v>1.62</v>
      </c>
      <c r="G151" s="5">
        <f t="shared" si="22"/>
        <v>4.86</v>
      </c>
      <c r="H151" s="5">
        <v>3</v>
      </c>
      <c r="I151" s="5">
        <v>1.62</v>
      </c>
      <c r="J151" s="5">
        <f t="shared" si="23"/>
        <v>4.86</v>
      </c>
      <c r="K151" s="4"/>
      <c r="L151" s="4" t="s">
        <v>22</v>
      </c>
    </row>
    <row r="152" ht="24" customHeight="1" spans="1:12">
      <c r="A152" s="4"/>
      <c r="B152" s="4"/>
      <c r="C152" s="4"/>
      <c r="D152" s="4" t="s">
        <v>145</v>
      </c>
      <c r="E152" s="5">
        <v>1</v>
      </c>
      <c r="F152" s="5">
        <v>1.575</v>
      </c>
      <c r="G152" s="5">
        <f t="shared" si="22"/>
        <v>1.575</v>
      </c>
      <c r="H152" s="5">
        <v>1</v>
      </c>
      <c r="I152" s="5">
        <v>1.575</v>
      </c>
      <c r="J152" s="5">
        <f t="shared" si="23"/>
        <v>1.575</v>
      </c>
      <c r="K152" s="4"/>
      <c r="L152" s="4" t="s">
        <v>22</v>
      </c>
    </row>
    <row r="153" ht="24" customHeight="1" spans="1:12">
      <c r="A153" s="4"/>
      <c r="B153" s="4"/>
      <c r="C153" s="4"/>
      <c r="D153" s="4" t="s">
        <v>146</v>
      </c>
      <c r="E153" s="5">
        <v>14</v>
      </c>
      <c r="F153" s="5">
        <v>1.26</v>
      </c>
      <c r="G153" s="5">
        <f t="shared" si="22"/>
        <v>17.64</v>
      </c>
      <c r="H153" s="5">
        <v>14</v>
      </c>
      <c r="I153" s="5">
        <v>1.26</v>
      </c>
      <c r="J153" s="5">
        <f t="shared" si="23"/>
        <v>17.64</v>
      </c>
      <c r="K153" s="4"/>
      <c r="L153" s="4" t="s">
        <v>22</v>
      </c>
    </row>
    <row r="154" ht="24" customHeight="1" spans="1:12">
      <c r="A154" s="4"/>
      <c r="B154" s="4"/>
      <c r="C154" s="4"/>
      <c r="D154" s="4" t="s">
        <v>146</v>
      </c>
      <c r="E154" s="5">
        <v>4</v>
      </c>
      <c r="F154" s="5">
        <v>1.8</v>
      </c>
      <c r="G154" s="5">
        <f t="shared" si="22"/>
        <v>7.2</v>
      </c>
      <c r="H154" s="5">
        <v>4</v>
      </c>
      <c r="I154" s="5">
        <v>1.8</v>
      </c>
      <c r="J154" s="5">
        <f t="shared" si="23"/>
        <v>7.2</v>
      </c>
      <c r="K154" s="4"/>
      <c r="L154" s="4" t="s">
        <v>22</v>
      </c>
    </row>
    <row r="155" ht="24" customHeight="1" spans="1:12">
      <c r="A155" s="4"/>
      <c r="B155" s="4"/>
      <c r="C155" s="4"/>
      <c r="D155" s="4" t="s">
        <v>147</v>
      </c>
      <c r="E155" s="5">
        <v>4</v>
      </c>
      <c r="F155" s="5">
        <v>1.26</v>
      </c>
      <c r="G155" s="5">
        <f t="shared" si="22"/>
        <v>5.04</v>
      </c>
      <c r="H155" s="5">
        <v>4</v>
      </c>
      <c r="I155" s="5">
        <v>1.26</v>
      </c>
      <c r="J155" s="5">
        <f t="shared" si="23"/>
        <v>5.04</v>
      </c>
      <c r="K155" s="4"/>
      <c r="L155" s="4" t="s">
        <v>22</v>
      </c>
    </row>
    <row r="156" ht="24" customHeight="1" spans="1:12">
      <c r="A156" s="4"/>
      <c r="B156" s="4"/>
      <c r="C156" s="4"/>
      <c r="D156" s="4" t="s">
        <v>147</v>
      </c>
      <c r="E156" s="5">
        <v>9</v>
      </c>
      <c r="F156" s="5">
        <v>1.8</v>
      </c>
      <c r="G156" s="5">
        <f t="shared" si="22"/>
        <v>16.2</v>
      </c>
      <c r="H156" s="5">
        <v>9</v>
      </c>
      <c r="I156" s="5">
        <v>1.8</v>
      </c>
      <c r="J156" s="5">
        <f t="shared" si="23"/>
        <v>16.2</v>
      </c>
      <c r="K156" s="4"/>
      <c r="L156" s="4" t="s">
        <v>22</v>
      </c>
    </row>
    <row r="157" ht="24" customHeight="1" spans="1:12">
      <c r="A157" s="4"/>
      <c r="B157" s="4"/>
      <c r="C157" s="4"/>
      <c r="D157" s="4" t="s">
        <v>148</v>
      </c>
      <c r="E157" s="5">
        <v>2</v>
      </c>
      <c r="F157" s="5">
        <v>1.134</v>
      </c>
      <c r="G157" s="5">
        <f t="shared" si="22"/>
        <v>2.268</v>
      </c>
      <c r="H157" s="5">
        <v>2</v>
      </c>
      <c r="I157" s="5">
        <v>1.134</v>
      </c>
      <c r="J157" s="5">
        <f t="shared" si="23"/>
        <v>2.268</v>
      </c>
      <c r="K157" s="4"/>
      <c r="L157" s="4" t="s">
        <v>22</v>
      </c>
    </row>
    <row r="158" ht="24" customHeight="1" spans="1:12">
      <c r="A158" s="4"/>
      <c r="B158" s="4"/>
      <c r="C158" s="4"/>
      <c r="D158" s="4" t="s">
        <v>148</v>
      </c>
      <c r="E158" s="5">
        <v>2</v>
      </c>
      <c r="F158" s="5">
        <v>1.4175</v>
      </c>
      <c r="G158" s="5">
        <f t="shared" si="22"/>
        <v>2.835</v>
      </c>
      <c r="H158" s="5">
        <v>2</v>
      </c>
      <c r="I158" s="5">
        <v>1.4175</v>
      </c>
      <c r="J158" s="5">
        <f t="shared" si="23"/>
        <v>2.835</v>
      </c>
      <c r="K158" s="4"/>
      <c r="L158" s="4" t="s">
        <v>22</v>
      </c>
    </row>
    <row r="159" ht="24" customHeight="1" spans="1:12">
      <c r="A159" s="4"/>
      <c r="B159" s="4"/>
      <c r="C159" s="4"/>
      <c r="D159" s="4" t="s">
        <v>149</v>
      </c>
      <c r="E159" s="5">
        <v>1</v>
      </c>
      <c r="F159" s="5">
        <v>1.4175</v>
      </c>
      <c r="G159" s="5">
        <f t="shared" si="22"/>
        <v>1.4175</v>
      </c>
      <c r="H159" s="5">
        <v>1</v>
      </c>
      <c r="I159" s="5">
        <v>1.4175</v>
      </c>
      <c r="J159" s="5">
        <f t="shared" si="23"/>
        <v>1.4175</v>
      </c>
      <c r="K159" s="4"/>
      <c r="L159" s="4" t="s">
        <v>22</v>
      </c>
    </row>
    <row r="160" ht="24" customHeight="1" spans="1:12">
      <c r="A160" s="4"/>
      <c r="B160" s="4"/>
      <c r="C160" s="4"/>
      <c r="D160" s="4" t="s">
        <v>149</v>
      </c>
      <c r="E160" s="5">
        <v>2</v>
      </c>
      <c r="F160" s="5">
        <v>1.62</v>
      </c>
      <c r="G160" s="5">
        <f t="shared" si="22"/>
        <v>3.24</v>
      </c>
      <c r="H160" s="5">
        <v>2</v>
      </c>
      <c r="I160" s="5">
        <v>1.62</v>
      </c>
      <c r="J160" s="5">
        <f t="shared" si="23"/>
        <v>3.24</v>
      </c>
      <c r="K160" s="4"/>
      <c r="L160" s="4" t="s">
        <v>22</v>
      </c>
    </row>
    <row r="161" ht="24" customHeight="1" spans="1:12">
      <c r="A161" s="4" t="s">
        <v>150</v>
      </c>
      <c r="B161" s="4" t="s">
        <v>15</v>
      </c>
      <c r="C161" s="4"/>
      <c r="D161" s="4"/>
      <c r="E161" s="5">
        <f>E162+E166</f>
        <v>616</v>
      </c>
      <c r="F161" s="5"/>
      <c r="G161" s="5">
        <f t="shared" ref="F161:K161" si="24">G162+G166</f>
        <v>974.876</v>
      </c>
      <c r="H161" s="5">
        <f t="shared" si="24"/>
        <v>583</v>
      </c>
      <c r="I161" s="5"/>
      <c r="J161" s="5">
        <f t="shared" si="24"/>
        <v>281.0372</v>
      </c>
      <c r="K161" s="5">
        <f t="shared" si="24"/>
        <v>281</v>
      </c>
      <c r="L161" s="4"/>
    </row>
    <row r="162" ht="24" customHeight="1" spans="1:12">
      <c r="A162" s="4"/>
      <c r="B162" s="4">
        <v>1</v>
      </c>
      <c r="C162" s="4" t="s">
        <v>151</v>
      </c>
      <c r="D162" s="4" t="s">
        <v>17</v>
      </c>
      <c r="E162" s="5">
        <f>SUM(E163:E165)</f>
        <v>5</v>
      </c>
      <c r="F162" s="5"/>
      <c r="G162" s="5">
        <f>SUM(G163:G165)</f>
        <v>6.08</v>
      </c>
      <c r="H162" s="5">
        <f>SUM(H163:H165)</f>
        <v>5</v>
      </c>
      <c r="I162" s="5"/>
      <c r="J162" s="5">
        <f>SUM(J163:J165)</f>
        <v>6.08</v>
      </c>
      <c r="K162" s="4">
        <f>ROUND(J162,0)</f>
        <v>6</v>
      </c>
      <c r="L162" s="4"/>
    </row>
    <row r="163" ht="24" customHeight="1" spans="1:12">
      <c r="A163" s="4"/>
      <c r="B163" s="4"/>
      <c r="C163" s="4"/>
      <c r="D163" s="4" t="s">
        <v>152</v>
      </c>
      <c r="E163" s="5">
        <v>2</v>
      </c>
      <c r="F163" s="5">
        <v>1.8</v>
      </c>
      <c r="G163" s="5">
        <f>E163*F163</f>
        <v>3.6</v>
      </c>
      <c r="H163" s="5">
        <v>2</v>
      </c>
      <c r="I163" s="5">
        <v>1.8</v>
      </c>
      <c r="J163" s="5">
        <f>H163*I163</f>
        <v>3.6</v>
      </c>
      <c r="K163" s="4"/>
      <c r="L163" s="4" t="s">
        <v>22</v>
      </c>
    </row>
    <row r="164" ht="24" customHeight="1" spans="1:12">
      <c r="A164" s="4"/>
      <c r="B164" s="4"/>
      <c r="C164" s="4"/>
      <c r="D164" s="4" t="s">
        <v>153</v>
      </c>
      <c r="E164" s="5">
        <v>1</v>
      </c>
      <c r="F164" s="5">
        <v>1.8</v>
      </c>
      <c r="G164" s="5">
        <f>E164*F164</f>
        <v>1.8</v>
      </c>
      <c r="H164" s="5">
        <v>1</v>
      </c>
      <c r="I164" s="5">
        <v>1.8</v>
      </c>
      <c r="J164" s="5">
        <f>H164*I164</f>
        <v>1.8</v>
      </c>
      <c r="K164" s="4"/>
      <c r="L164" s="4" t="s">
        <v>22</v>
      </c>
    </row>
    <row r="165" ht="24" customHeight="1" spans="1:12">
      <c r="A165" s="4"/>
      <c r="B165" s="4"/>
      <c r="C165" s="4"/>
      <c r="D165" s="4" t="s">
        <v>154</v>
      </c>
      <c r="E165" s="5">
        <v>2</v>
      </c>
      <c r="F165" s="5">
        <v>0.34</v>
      </c>
      <c r="G165" s="5">
        <f>E165*F165</f>
        <v>0.68</v>
      </c>
      <c r="H165" s="5">
        <v>2</v>
      </c>
      <c r="I165" s="5">
        <v>0.34</v>
      </c>
      <c r="J165" s="5">
        <f>H165*I165</f>
        <v>0.68</v>
      </c>
      <c r="K165" s="4"/>
      <c r="L165" s="4" t="s">
        <v>22</v>
      </c>
    </row>
    <row r="166" ht="24" customHeight="1" spans="1:12">
      <c r="A166" s="4"/>
      <c r="B166" s="4">
        <v>2</v>
      </c>
      <c r="C166" s="4" t="s">
        <v>155</v>
      </c>
      <c r="D166" s="4" t="s">
        <v>17</v>
      </c>
      <c r="E166" s="5">
        <f>SUM(E167:E171)</f>
        <v>611</v>
      </c>
      <c r="F166" s="5"/>
      <c r="G166" s="5">
        <f>SUM(G167:G171)</f>
        <v>968.796</v>
      </c>
      <c r="H166" s="5">
        <f>SUM(H167:H171)</f>
        <v>578</v>
      </c>
      <c r="I166" s="5"/>
      <c r="J166" s="5">
        <f>SUM(J167:J171)</f>
        <v>274.9572</v>
      </c>
      <c r="K166" s="4">
        <f>ROUND(J166,0)</f>
        <v>275</v>
      </c>
      <c r="L166" s="4"/>
    </row>
    <row r="167" ht="24" customHeight="1" spans="1:12">
      <c r="A167" s="4"/>
      <c r="B167" s="4"/>
      <c r="C167" s="4"/>
      <c r="D167" s="4" t="s">
        <v>156</v>
      </c>
      <c r="E167" s="5">
        <v>225</v>
      </c>
      <c r="F167" s="5">
        <v>1.584</v>
      </c>
      <c r="G167" s="5">
        <f>E167*F167</f>
        <v>356.4</v>
      </c>
      <c r="H167" s="5">
        <v>216</v>
      </c>
      <c r="I167" s="5">
        <v>0.4752</v>
      </c>
      <c r="J167" s="5">
        <f>H167*I167</f>
        <v>102.6432</v>
      </c>
      <c r="K167" s="4"/>
      <c r="L167" s="5" t="s">
        <v>157</v>
      </c>
    </row>
    <row r="168" ht="24" customHeight="1" spans="1:12">
      <c r="A168" s="4"/>
      <c r="B168" s="4"/>
      <c r="C168" s="4"/>
      <c r="D168" s="4" t="s">
        <v>158</v>
      </c>
      <c r="E168" s="5">
        <v>9</v>
      </c>
      <c r="F168" s="5">
        <v>1.62</v>
      </c>
      <c r="G168" s="5">
        <f>E168*F168</f>
        <v>14.58</v>
      </c>
      <c r="H168" s="5">
        <v>9</v>
      </c>
      <c r="I168" s="5">
        <v>0.486</v>
      </c>
      <c r="J168" s="5">
        <f>H168*I168</f>
        <v>4.374</v>
      </c>
      <c r="K168" s="4"/>
      <c r="L168" s="4" t="s">
        <v>22</v>
      </c>
    </row>
    <row r="169" ht="24" customHeight="1" spans="1:12">
      <c r="A169" s="4"/>
      <c r="B169" s="4"/>
      <c r="C169" s="4"/>
      <c r="D169" s="4" t="s">
        <v>159</v>
      </c>
      <c r="E169" s="5">
        <v>286</v>
      </c>
      <c r="F169" s="5">
        <v>1.584</v>
      </c>
      <c r="G169" s="5">
        <f>E169*F169</f>
        <v>453.024</v>
      </c>
      <c r="H169" s="5">
        <v>269</v>
      </c>
      <c r="I169" s="5">
        <v>0.4752</v>
      </c>
      <c r="J169" s="5">
        <f>H169*I169</f>
        <v>127.8288</v>
      </c>
      <c r="K169" s="4"/>
      <c r="L169" s="5" t="s">
        <v>160</v>
      </c>
    </row>
    <row r="170" ht="24" customHeight="1" spans="1:12">
      <c r="A170" s="4"/>
      <c r="B170" s="4"/>
      <c r="C170" s="4"/>
      <c r="D170" s="4" t="s">
        <v>161</v>
      </c>
      <c r="E170" s="5">
        <v>88</v>
      </c>
      <c r="F170" s="5">
        <v>1.584</v>
      </c>
      <c r="G170" s="5">
        <f>E170*F170</f>
        <v>139.392</v>
      </c>
      <c r="H170" s="5">
        <v>81</v>
      </c>
      <c r="I170" s="5">
        <v>0.4752</v>
      </c>
      <c r="J170" s="5">
        <f>H170*I170</f>
        <v>38.4912</v>
      </c>
      <c r="K170" s="4"/>
      <c r="L170" s="5" t="s">
        <v>162</v>
      </c>
    </row>
    <row r="171" ht="24" customHeight="1" spans="1:12">
      <c r="A171" s="4"/>
      <c r="B171" s="4"/>
      <c r="C171" s="4"/>
      <c r="D171" s="4" t="s">
        <v>163</v>
      </c>
      <c r="E171" s="5">
        <v>3</v>
      </c>
      <c r="F171" s="5">
        <v>1.8</v>
      </c>
      <c r="G171" s="5">
        <f>E171*F171</f>
        <v>5.4</v>
      </c>
      <c r="H171" s="5">
        <v>3</v>
      </c>
      <c r="I171" s="5">
        <v>0.54</v>
      </c>
      <c r="J171" s="5">
        <f>H171*I171</f>
        <v>1.62</v>
      </c>
      <c r="K171" s="4"/>
      <c r="L171" s="4" t="s">
        <v>22</v>
      </c>
    </row>
    <row r="172" ht="24" customHeight="1" spans="1:12">
      <c r="A172" s="4" t="s">
        <v>164</v>
      </c>
      <c r="B172" s="4" t="s">
        <v>15</v>
      </c>
      <c r="C172" s="4"/>
      <c r="D172" s="4"/>
      <c r="E172" s="5">
        <f>E173+E175+E178</f>
        <v>75</v>
      </c>
      <c r="F172" s="5"/>
      <c r="G172" s="5">
        <f t="shared" ref="F172:K172" si="25">G173+G175+G178</f>
        <v>116.51</v>
      </c>
      <c r="H172" s="5">
        <f t="shared" si="25"/>
        <v>68</v>
      </c>
      <c r="I172" s="5"/>
      <c r="J172" s="5">
        <f t="shared" si="25"/>
        <v>96.34</v>
      </c>
      <c r="K172" s="5">
        <f t="shared" si="25"/>
        <v>96</v>
      </c>
      <c r="L172" s="4"/>
    </row>
    <row r="173" ht="24" customHeight="1" spans="1:12">
      <c r="A173" s="4"/>
      <c r="B173" s="4">
        <v>1</v>
      </c>
      <c r="C173" s="4" t="s">
        <v>165</v>
      </c>
      <c r="D173" s="4" t="s">
        <v>17</v>
      </c>
      <c r="E173" s="5">
        <f>SUM(E174)</f>
        <v>3</v>
      </c>
      <c r="F173" s="5"/>
      <c r="G173" s="5">
        <f>SUM(G174)</f>
        <v>14.85</v>
      </c>
      <c r="H173" s="5">
        <f>SUM(H174)</f>
        <v>0</v>
      </c>
      <c r="I173" s="5"/>
      <c r="J173" s="5">
        <f>SUM(J174)</f>
        <v>0</v>
      </c>
      <c r="K173" s="4">
        <f>ROUND(J173,0)</f>
        <v>0</v>
      </c>
      <c r="L173" s="4"/>
    </row>
    <row r="174" ht="24" customHeight="1" spans="1:12">
      <c r="A174" s="4"/>
      <c r="B174" s="4"/>
      <c r="C174" s="4"/>
      <c r="D174" s="4" t="s">
        <v>166</v>
      </c>
      <c r="E174" s="5">
        <v>3</v>
      </c>
      <c r="F174" s="5">
        <v>4.95</v>
      </c>
      <c r="G174" s="5">
        <f>E174*F174</f>
        <v>14.85</v>
      </c>
      <c r="H174" s="5">
        <v>0</v>
      </c>
      <c r="I174" s="5">
        <v>0</v>
      </c>
      <c r="J174" s="5">
        <f>H174*I174</f>
        <v>0</v>
      </c>
      <c r="K174" s="4"/>
      <c r="L174" s="5" t="s">
        <v>167</v>
      </c>
    </row>
    <row r="175" ht="24" customHeight="1" spans="1:12">
      <c r="A175" s="4"/>
      <c r="B175" s="4">
        <v>2</v>
      </c>
      <c r="C175" s="4" t="s">
        <v>168</v>
      </c>
      <c r="D175" s="4" t="s">
        <v>17</v>
      </c>
      <c r="E175" s="5">
        <f>SUM(E176:E177)</f>
        <v>67</v>
      </c>
      <c r="F175" s="5"/>
      <c r="G175" s="5">
        <f>SUM(G176:G177)</f>
        <v>96.46</v>
      </c>
      <c r="H175" s="5">
        <f>SUM(H176:H177)</f>
        <v>63</v>
      </c>
      <c r="I175" s="5"/>
      <c r="J175" s="5">
        <f>SUM(J176:J177)</f>
        <v>91.14</v>
      </c>
      <c r="K175" s="4">
        <f>ROUND(J175,0)</f>
        <v>91</v>
      </c>
      <c r="L175" s="4"/>
    </row>
    <row r="176" ht="24" customHeight="1" spans="1:12">
      <c r="A176" s="4"/>
      <c r="B176" s="4"/>
      <c r="C176" s="4"/>
      <c r="D176" s="4" t="s">
        <v>169</v>
      </c>
      <c r="E176" s="5">
        <v>43</v>
      </c>
      <c r="F176" s="5">
        <v>1.54</v>
      </c>
      <c r="G176" s="5">
        <f>E176*F176</f>
        <v>66.22</v>
      </c>
      <c r="H176" s="5">
        <v>42</v>
      </c>
      <c r="I176" s="5">
        <v>1.54</v>
      </c>
      <c r="J176" s="5">
        <f>H176*I176</f>
        <v>64.68</v>
      </c>
      <c r="K176" s="4"/>
      <c r="L176" s="5" t="s">
        <v>170</v>
      </c>
    </row>
    <row r="177" ht="24" customHeight="1" spans="1:12">
      <c r="A177" s="4"/>
      <c r="B177" s="4"/>
      <c r="C177" s="4"/>
      <c r="D177" s="4" t="s">
        <v>171</v>
      </c>
      <c r="E177" s="5">
        <v>24</v>
      </c>
      <c r="F177" s="5">
        <v>1.26</v>
      </c>
      <c r="G177" s="5">
        <f>E177*F177</f>
        <v>30.24</v>
      </c>
      <c r="H177" s="5">
        <v>21</v>
      </c>
      <c r="I177" s="5">
        <v>1.26</v>
      </c>
      <c r="J177" s="5">
        <f>H177*I177</f>
        <v>26.46</v>
      </c>
      <c r="K177" s="4"/>
      <c r="L177" s="5" t="s">
        <v>172</v>
      </c>
    </row>
    <row r="178" ht="24" customHeight="1" spans="1:12">
      <c r="A178" s="4"/>
      <c r="B178" s="4">
        <v>3</v>
      </c>
      <c r="C178" s="4" t="s">
        <v>173</v>
      </c>
      <c r="D178" s="4" t="s">
        <v>17</v>
      </c>
      <c r="E178" s="5">
        <f>SUM(E179)</f>
        <v>5</v>
      </c>
      <c r="F178" s="5"/>
      <c r="G178" s="5">
        <f>SUM(G179)</f>
        <v>5.2</v>
      </c>
      <c r="H178" s="5">
        <f>SUM(H179)</f>
        <v>5</v>
      </c>
      <c r="I178" s="5"/>
      <c r="J178" s="5">
        <f>SUM(J179)</f>
        <v>5.2</v>
      </c>
      <c r="K178" s="4">
        <f>ROUND(J178,0)</f>
        <v>5</v>
      </c>
      <c r="L178" s="4"/>
    </row>
    <row r="179" ht="24" customHeight="1" spans="1:12">
      <c r="A179" s="4"/>
      <c r="B179" s="4"/>
      <c r="C179" s="4"/>
      <c r="D179" s="4" t="s">
        <v>174</v>
      </c>
      <c r="E179" s="5">
        <v>5</v>
      </c>
      <c r="F179" s="5">
        <v>1.04</v>
      </c>
      <c r="G179" s="5">
        <f>E179*F179</f>
        <v>5.2</v>
      </c>
      <c r="H179" s="5">
        <v>5</v>
      </c>
      <c r="I179" s="5">
        <v>1.04</v>
      </c>
      <c r="J179" s="5">
        <f>H179*I179</f>
        <v>5.2</v>
      </c>
      <c r="K179" s="4"/>
      <c r="L179" s="4" t="s">
        <v>22</v>
      </c>
    </row>
    <row r="180" ht="24" customHeight="1" spans="1:12">
      <c r="A180" s="4" t="s">
        <v>175</v>
      </c>
      <c r="B180" s="4" t="s">
        <v>15</v>
      </c>
      <c r="C180" s="4"/>
      <c r="D180" s="4"/>
      <c r="E180" s="5">
        <f>E181+E184</f>
        <v>352</v>
      </c>
      <c r="F180" s="5"/>
      <c r="G180" s="5">
        <f t="shared" ref="F180:K180" si="26">G181+G184</f>
        <v>267.3342</v>
      </c>
      <c r="H180" s="5">
        <f t="shared" si="26"/>
        <v>284</v>
      </c>
      <c r="I180" s="5"/>
      <c r="J180" s="5">
        <f t="shared" si="26"/>
        <v>186.1614</v>
      </c>
      <c r="K180" s="5">
        <f t="shared" si="26"/>
        <v>186</v>
      </c>
      <c r="L180" s="4"/>
    </row>
    <row r="181" ht="24" customHeight="1" spans="1:12">
      <c r="A181" s="4"/>
      <c r="B181" s="4">
        <v>1</v>
      </c>
      <c r="C181" s="4" t="s">
        <v>176</v>
      </c>
      <c r="D181" s="4" t="s">
        <v>17</v>
      </c>
      <c r="E181" s="5">
        <f>SUM(E182:E183)</f>
        <v>3</v>
      </c>
      <c r="F181" s="5"/>
      <c r="G181" s="5">
        <f>SUM(G182:G183)</f>
        <v>4.32</v>
      </c>
      <c r="H181" s="5">
        <f>SUM(H182:H183)</f>
        <v>0</v>
      </c>
      <c r="I181" s="5"/>
      <c r="J181" s="5">
        <f>SUM(J182:J183)</f>
        <v>0</v>
      </c>
      <c r="K181" s="4">
        <f>ROUND(J181,0)</f>
        <v>0</v>
      </c>
      <c r="L181" s="4"/>
    </row>
    <row r="182" ht="24" customHeight="1" spans="1:12">
      <c r="A182" s="4"/>
      <c r="B182" s="4"/>
      <c r="C182" s="4"/>
      <c r="D182" s="4" t="s">
        <v>177</v>
      </c>
      <c r="E182" s="5">
        <v>2</v>
      </c>
      <c r="F182" s="5">
        <v>1.26</v>
      </c>
      <c r="G182" s="5">
        <f>E182*F182</f>
        <v>2.52</v>
      </c>
      <c r="H182" s="5">
        <v>0</v>
      </c>
      <c r="I182" s="5">
        <v>0</v>
      </c>
      <c r="J182" s="5">
        <f>H182*I182</f>
        <v>0</v>
      </c>
      <c r="K182" s="4"/>
      <c r="L182" s="5" t="s">
        <v>58</v>
      </c>
    </row>
    <row r="183" ht="24" customHeight="1" spans="1:12">
      <c r="A183" s="4"/>
      <c r="B183" s="4"/>
      <c r="C183" s="4"/>
      <c r="D183" s="4" t="s">
        <v>177</v>
      </c>
      <c r="E183" s="5">
        <v>1</v>
      </c>
      <c r="F183" s="5">
        <v>1.8</v>
      </c>
      <c r="G183" s="5">
        <f>E183*F183</f>
        <v>1.8</v>
      </c>
      <c r="H183" s="5">
        <v>0</v>
      </c>
      <c r="I183" s="5">
        <v>0</v>
      </c>
      <c r="J183" s="5">
        <f>H183*I183</f>
        <v>0</v>
      </c>
      <c r="K183" s="4"/>
      <c r="L183" s="5" t="s">
        <v>32</v>
      </c>
    </row>
    <row r="184" ht="24" customHeight="1" spans="1:12">
      <c r="A184" s="4"/>
      <c r="B184" s="4">
        <v>2</v>
      </c>
      <c r="C184" s="4" t="s">
        <v>178</v>
      </c>
      <c r="D184" s="4" t="s">
        <v>17</v>
      </c>
      <c r="E184" s="5">
        <f>SUM(E185:E232)</f>
        <v>349</v>
      </c>
      <c r="F184" s="5"/>
      <c r="G184" s="5">
        <f>SUM(G185:G232)</f>
        <v>263.0142</v>
      </c>
      <c r="H184" s="5">
        <f>SUM(H185:H232)</f>
        <v>284</v>
      </c>
      <c r="I184" s="5"/>
      <c r="J184" s="5">
        <f>SUM(J185:J232)</f>
        <v>186.1614</v>
      </c>
      <c r="K184" s="4">
        <f>ROUND(J184,0)</f>
        <v>186</v>
      </c>
      <c r="L184" s="4"/>
    </row>
    <row r="185" ht="24" customHeight="1" spans="1:12">
      <c r="A185" s="4"/>
      <c r="B185" s="4"/>
      <c r="C185" s="4"/>
      <c r="D185" s="4" t="s">
        <v>179</v>
      </c>
      <c r="E185" s="5">
        <v>1</v>
      </c>
      <c r="F185" s="5">
        <v>0.486</v>
      </c>
      <c r="G185" s="5">
        <f t="shared" ref="G185:G232" si="27">E185*F185</f>
        <v>0.486</v>
      </c>
      <c r="H185" s="5">
        <v>1</v>
      </c>
      <c r="I185" s="5">
        <v>0.486</v>
      </c>
      <c r="J185" s="5">
        <f t="shared" ref="J185:J232" si="28">H185*I185</f>
        <v>0.486</v>
      </c>
      <c r="K185" s="4"/>
      <c r="L185" s="4" t="s">
        <v>22</v>
      </c>
    </row>
    <row r="186" ht="24" customHeight="1" spans="1:12">
      <c r="A186" s="4"/>
      <c r="B186" s="4"/>
      <c r="C186" s="4"/>
      <c r="D186" s="4" t="s">
        <v>179</v>
      </c>
      <c r="E186" s="5">
        <v>1</v>
      </c>
      <c r="F186" s="5">
        <v>0.6237</v>
      </c>
      <c r="G186" s="5">
        <f t="shared" si="27"/>
        <v>0.6237</v>
      </c>
      <c r="H186" s="5">
        <v>1</v>
      </c>
      <c r="I186" s="5">
        <v>0.6237</v>
      </c>
      <c r="J186" s="5">
        <f t="shared" si="28"/>
        <v>0.6237</v>
      </c>
      <c r="K186" s="4"/>
      <c r="L186" s="4" t="s">
        <v>22</v>
      </c>
    </row>
    <row r="187" ht="24" customHeight="1" spans="1:12">
      <c r="A187" s="4"/>
      <c r="B187" s="4"/>
      <c r="C187" s="4"/>
      <c r="D187" s="4" t="s">
        <v>180</v>
      </c>
      <c r="E187" s="5">
        <v>1</v>
      </c>
      <c r="F187" s="5">
        <v>0.486</v>
      </c>
      <c r="G187" s="5">
        <f t="shared" si="27"/>
        <v>0.486</v>
      </c>
      <c r="H187" s="5">
        <v>0</v>
      </c>
      <c r="I187" s="5">
        <v>0</v>
      </c>
      <c r="J187" s="5">
        <f t="shared" si="28"/>
        <v>0</v>
      </c>
      <c r="K187" s="4"/>
      <c r="L187" s="5" t="s">
        <v>25</v>
      </c>
    </row>
    <row r="188" ht="24" customHeight="1" spans="1:12">
      <c r="A188" s="4"/>
      <c r="B188" s="4"/>
      <c r="C188" s="4"/>
      <c r="D188" s="4" t="s">
        <v>180</v>
      </c>
      <c r="E188" s="5">
        <v>2</v>
      </c>
      <c r="F188" s="5">
        <v>1.4175</v>
      </c>
      <c r="G188" s="5">
        <f t="shared" si="27"/>
        <v>2.835</v>
      </c>
      <c r="H188" s="5">
        <v>2</v>
      </c>
      <c r="I188" s="5">
        <v>1.4175</v>
      </c>
      <c r="J188" s="5">
        <f t="shared" si="28"/>
        <v>2.835</v>
      </c>
      <c r="K188" s="4"/>
      <c r="L188" s="4" t="s">
        <v>22</v>
      </c>
    </row>
    <row r="189" ht="24" customHeight="1" spans="1:12">
      <c r="A189" s="4"/>
      <c r="B189" s="4"/>
      <c r="C189" s="4"/>
      <c r="D189" s="4" t="s">
        <v>181</v>
      </c>
      <c r="E189" s="5">
        <v>1</v>
      </c>
      <c r="F189" s="5">
        <v>0.486</v>
      </c>
      <c r="G189" s="5">
        <f t="shared" si="27"/>
        <v>0.486</v>
      </c>
      <c r="H189" s="5">
        <v>1</v>
      </c>
      <c r="I189" s="5">
        <v>0.486</v>
      </c>
      <c r="J189" s="5">
        <f t="shared" si="28"/>
        <v>0.486</v>
      </c>
      <c r="K189" s="4"/>
      <c r="L189" s="4" t="s">
        <v>22</v>
      </c>
    </row>
    <row r="190" ht="24" customHeight="1" spans="1:12">
      <c r="A190" s="4"/>
      <c r="B190" s="4"/>
      <c r="C190" s="4"/>
      <c r="D190" s="4" t="s">
        <v>181</v>
      </c>
      <c r="E190" s="5">
        <v>1</v>
      </c>
      <c r="F190" s="5">
        <v>0.6237</v>
      </c>
      <c r="G190" s="5">
        <f t="shared" si="27"/>
        <v>0.6237</v>
      </c>
      <c r="H190" s="5">
        <v>1</v>
      </c>
      <c r="I190" s="5">
        <v>0.3402</v>
      </c>
      <c r="J190" s="5">
        <f t="shared" si="28"/>
        <v>0.3402</v>
      </c>
      <c r="K190" s="4"/>
      <c r="L190" s="4" t="s">
        <v>22</v>
      </c>
    </row>
    <row r="191" ht="24" customHeight="1" spans="1:12">
      <c r="A191" s="4"/>
      <c r="B191" s="4"/>
      <c r="C191" s="4"/>
      <c r="D191" s="4" t="s">
        <v>181</v>
      </c>
      <c r="E191" s="5">
        <v>12</v>
      </c>
      <c r="F191" s="5">
        <v>1.134</v>
      </c>
      <c r="G191" s="5">
        <f t="shared" si="27"/>
        <v>13.608</v>
      </c>
      <c r="H191" s="5">
        <v>12</v>
      </c>
      <c r="I191" s="5">
        <v>1.134</v>
      </c>
      <c r="J191" s="5">
        <f t="shared" si="28"/>
        <v>13.608</v>
      </c>
      <c r="K191" s="4"/>
      <c r="L191" s="4" t="s">
        <v>22</v>
      </c>
    </row>
    <row r="192" ht="24" customHeight="1" spans="1:12">
      <c r="A192" s="4"/>
      <c r="B192" s="4"/>
      <c r="C192" s="4"/>
      <c r="D192" s="4" t="s">
        <v>182</v>
      </c>
      <c r="E192" s="5">
        <v>3</v>
      </c>
      <c r="F192" s="5">
        <v>0.54</v>
      </c>
      <c r="G192" s="5">
        <f t="shared" si="27"/>
        <v>1.62</v>
      </c>
      <c r="H192" s="5">
        <v>3</v>
      </c>
      <c r="I192" s="5">
        <v>0.54</v>
      </c>
      <c r="J192" s="5">
        <f t="shared" si="28"/>
        <v>1.62</v>
      </c>
      <c r="K192" s="4"/>
      <c r="L192" s="4" t="s">
        <v>22</v>
      </c>
    </row>
    <row r="193" ht="24" customHeight="1" spans="1:12">
      <c r="A193" s="4"/>
      <c r="B193" s="4"/>
      <c r="C193" s="4"/>
      <c r="D193" s="4" t="s">
        <v>183</v>
      </c>
      <c r="E193" s="5">
        <v>2</v>
      </c>
      <c r="F193" s="5">
        <v>0.5355</v>
      </c>
      <c r="G193" s="5">
        <f t="shared" si="27"/>
        <v>1.071</v>
      </c>
      <c r="H193" s="5">
        <v>2</v>
      </c>
      <c r="I193" s="5">
        <v>0.5355</v>
      </c>
      <c r="J193" s="5">
        <f t="shared" si="28"/>
        <v>1.071</v>
      </c>
      <c r="K193" s="4"/>
      <c r="L193" s="4" t="s">
        <v>22</v>
      </c>
    </row>
    <row r="194" ht="24" customHeight="1" spans="1:12">
      <c r="A194" s="4"/>
      <c r="B194" s="4"/>
      <c r="C194" s="4"/>
      <c r="D194" s="4" t="s">
        <v>183</v>
      </c>
      <c r="E194" s="5">
        <v>64</v>
      </c>
      <c r="F194" s="5">
        <v>0.54</v>
      </c>
      <c r="G194" s="5">
        <f t="shared" si="27"/>
        <v>34.56</v>
      </c>
      <c r="H194" s="5">
        <v>63</v>
      </c>
      <c r="I194" s="5">
        <v>0.54</v>
      </c>
      <c r="J194" s="5">
        <f t="shared" si="28"/>
        <v>34.02</v>
      </c>
      <c r="K194" s="4"/>
      <c r="L194" s="5" t="s">
        <v>25</v>
      </c>
    </row>
    <row r="195" ht="24" customHeight="1" spans="1:12">
      <c r="A195" s="4"/>
      <c r="B195" s="4"/>
      <c r="C195" s="4"/>
      <c r="D195" s="4" t="s">
        <v>183</v>
      </c>
      <c r="E195" s="5">
        <v>2</v>
      </c>
      <c r="F195" s="5">
        <v>1.4175</v>
      </c>
      <c r="G195" s="5">
        <f t="shared" si="27"/>
        <v>2.835</v>
      </c>
      <c r="H195" s="5">
        <v>0</v>
      </c>
      <c r="I195" s="5">
        <v>0</v>
      </c>
      <c r="J195" s="5">
        <f t="shared" si="28"/>
        <v>0</v>
      </c>
      <c r="K195" s="4"/>
      <c r="L195" s="5" t="s">
        <v>75</v>
      </c>
    </row>
    <row r="196" ht="24" customHeight="1" spans="1:12">
      <c r="A196" s="4"/>
      <c r="B196" s="4"/>
      <c r="C196" s="4"/>
      <c r="D196" s="4" t="s">
        <v>183</v>
      </c>
      <c r="E196" s="5">
        <v>4</v>
      </c>
      <c r="F196" s="5">
        <v>1.8</v>
      </c>
      <c r="G196" s="5">
        <f t="shared" si="27"/>
        <v>7.2</v>
      </c>
      <c r="H196" s="5">
        <v>1</v>
      </c>
      <c r="I196" s="5">
        <v>1.8</v>
      </c>
      <c r="J196" s="5">
        <f t="shared" si="28"/>
        <v>1.8</v>
      </c>
      <c r="K196" s="4"/>
      <c r="L196" s="5" t="s">
        <v>50</v>
      </c>
    </row>
    <row r="197" ht="24" customHeight="1" spans="1:12">
      <c r="A197" s="4"/>
      <c r="B197" s="4"/>
      <c r="C197" s="4"/>
      <c r="D197" s="4" t="s">
        <v>184</v>
      </c>
      <c r="E197" s="5">
        <v>1</v>
      </c>
      <c r="F197" s="5">
        <v>0.5355</v>
      </c>
      <c r="G197" s="5">
        <f t="shared" si="27"/>
        <v>0.5355</v>
      </c>
      <c r="H197" s="5">
        <v>1</v>
      </c>
      <c r="I197" s="5">
        <v>0.378</v>
      </c>
      <c r="J197" s="5">
        <f t="shared" si="28"/>
        <v>0.378</v>
      </c>
      <c r="K197" s="4"/>
      <c r="L197" s="4" t="s">
        <v>22</v>
      </c>
    </row>
    <row r="198" ht="24" customHeight="1" spans="1:12">
      <c r="A198" s="4"/>
      <c r="B198" s="4"/>
      <c r="C198" s="4"/>
      <c r="D198" s="4" t="s">
        <v>184</v>
      </c>
      <c r="E198" s="5">
        <v>1</v>
      </c>
      <c r="F198" s="5">
        <v>0.54</v>
      </c>
      <c r="G198" s="5">
        <f t="shared" si="27"/>
        <v>0.54</v>
      </c>
      <c r="H198" s="5">
        <v>1</v>
      </c>
      <c r="I198" s="5">
        <v>0.54</v>
      </c>
      <c r="J198" s="5">
        <f t="shared" si="28"/>
        <v>0.54</v>
      </c>
      <c r="K198" s="4"/>
      <c r="L198" s="4" t="s">
        <v>22</v>
      </c>
    </row>
    <row r="199" ht="24" customHeight="1" spans="1:12">
      <c r="A199" s="4"/>
      <c r="B199" s="4"/>
      <c r="C199" s="4"/>
      <c r="D199" s="4" t="s">
        <v>185</v>
      </c>
      <c r="E199" s="5">
        <v>3</v>
      </c>
      <c r="F199" s="5">
        <v>0.378</v>
      </c>
      <c r="G199" s="5">
        <f t="shared" si="27"/>
        <v>1.134</v>
      </c>
      <c r="H199" s="5">
        <v>3</v>
      </c>
      <c r="I199" s="5">
        <v>0.378</v>
      </c>
      <c r="J199" s="5">
        <f t="shared" si="28"/>
        <v>1.134</v>
      </c>
      <c r="K199" s="4"/>
      <c r="L199" s="4" t="s">
        <v>22</v>
      </c>
    </row>
    <row r="200" ht="24" customHeight="1" spans="1:12">
      <c r="A200" s="4"/>
      <c r="B200" s="4"/>
      <c r="C200" s="4"/>
      <c r="D200" s="4" t="s">
        <v>185</v>
      </c>
      <c r="E200" s="5">
        <v>2</v>
      </c>
      <c r="F200" s="5">
        <v>0.54</v>
      </c>
      <c r="G200" s="5">
        <f t="shared" si="27"/>
        <v>1.08</v>
      </c>
      <c r="H200" s="5">
        <v>2</v>
      </c>
      <c r="I200" s="5">
        <v>0.54</v>
      </c>
      <c r="J200" s="5">
        <f t="shared" si="28"/>
        <v>1.08</v>
      </c>
      <c r="K200" s="4"/>
      <c r="L200" s="4" t="s">
        <v>22</v>
      </c>
    </row>
    <row r="201" ht="24" customHeight="1" spans="1:12">
      <c r="A201" s="4"/>
      <c r="B201" s="4"/>
      <c r="C201" s="4"/>
      <c r="D201" s="4" t="s">
        <v>185</v>
      </c>
      <c r="E201" s="5">
        <v>2</v>
      </c>
      <c r="F201" s="5">
        <v>0.693</v>
      </c>
      <c r="G201" s="5">
        <f t="shared" si="27"/>
        <v>1.386</v>
      </c>
      <c r="H201" s="5">
        <v>2</v>
      </c>
      <c r="I201" s="5">
        <v>0.693</v>
      </c>
      <c r="J201" s="5">
        <f t="shared" si="28"/>
        <v>1.386</v>
      </c>
      <c r="K201" s="4"/>
      <c r="L201" s="4" t="s">
        <v>22</v>
      </c>
    </row>
    <row r="202" ht="24" customHeight="1" spans="1:12">
      <c r="A202" s="4"/>
      <c r="B202" s="4"/>
      <c r="C202" s="4"/>
      <c r="D202" s="4" t="s">
        <v>185</v>
      </c>
      <c r="E202" s="5">
        <v>6</v>
      </c>
      <c r="F202" s="5">
        <v>1.26</v>
      </c>
      <c r="G202" s="5">
        <f t="shared" si="27"/>
        <v>7.56</v>
      </c>
      <c r="H202" s="5">
        <v>1</v>
      </c>
      <c r="I202" s="5">
        <v>1.26</v>
      </c>
      <c r="J202" s="5">
        <f t="shared" si="28"/>
        <v>1.26</v>
      </c>
      <c r="K202" s="4"/>
      <c r="L202" s="5" t="s">
        <v>186</v>
      </c>
    </row>
    <row r="203" ht="24" customHeight="1" spans="1:12">
      <c r="A203" s="4"/>
      <c r="B203" s="4"/>
      <c r="C203" s="4"/>
      <c r="D203" s="4" t="s">
        <v>185</v>
      </c>
      <c r="E203" s="5">
        <v>3</v>
      </c>
      <c r="F203" s="5">
        <v>1.575</v>
      </c>
      <c r="G203" s="5">
        <f t="shared" si="27"/>
        <v>4.725</v>
      </c>
      <c r="H203" s="5">
        <v>0</v>
      </c>
      <c r="I203" s="5">
        <v>0</v>
      </c>
      <c r="J203" s="5">
        <f t="shared" si="28"/>
        <v>0</v>
      </c>
      <c r="K203" s="4"/>
      <c r="L203" s="5" t="s">
        <v>50</v>
      </c>
    </row>
    <row r="204" ht="24" customHeight="1" spans="1:12">
      <c r="A204" s="4"/>
      <c r="B204" s="4"/>
      <c r="C204" s="4"/>
      <c r="D204" s="4" t="s">
        <v>187</v>
      </c>
      <c r="E204" s="5">
        <v>1</v>
      </c>
      <c r="F204" s="5">
        <v>0.54</v>
      </c>
      <c r="G204" s="5">
        <f t="shared" si="27"/>
        <v>0.54</v>
      </c>
      <c r="H204" s="5">
        <v>1</v>
      </c>
      <c r="I204" s="5">
        <v>0.54</v>
      </c>
      <c r="J204" s="5">
        <f t="shared" si="28"/>
        <v>0.54</v>
      </c>
      <c r="K204" s="4"/>
      <c r="L204" s="4" t="s">
        <v>22</v>
      </c>
    </row>
    <row r="205" ht="24" customHeight="1" spans="1:12">
      <c r="A205" s="4"/>
      <c r="B205" s="4"/>
      <c r="C205" s="4"/>
      <c r="D205" s="4" t="s">
        <v>188</v>
      </c>
      <c r="E205" s="5">
        <v>1</v>
      </c>
      <c r="F205" s="5">
        <v>0.54</v>
      </c>
      <c r="G205" s="5">
        <f t="shared" si="27"/>
        <v>0.54</v>
      </c>
      <c r="H205" s="5">
        <v>1</v>
      </c>
      <c r="I205" s="5">
        <v>0.54</v>
      </c>
      <c r="J205" s="5">
        <f t="shared" si="28"/>
        <v>0.54</v>
      </c>
      <c r="K205" s="4"/>
      <c r="L205" s="4" t="s">
        <v>22</v>
      </c>
    </row>
    <row r="206" ht="24" customHeight="1" spans="1:12">
      <c r="A206" s="4"/>
      <c r="B206" s="4"/>
      <c r="C206" s="4"/>
      <c r="D206" s="4" t="s">
        <v>188</v>
      </c>
      <c r="E206" s="5">
        <v>1</v>
      </c>
      <c r="F206" s="5">
        <v>0.693</v>
      </c>
      <c r="G206" s="5">
        <f t="shared" si="27"/>
        <v>0.693</v>
      </c>
      <c r="H206" s="5">
        <v>1</v>
      </c>
      <c r="I206" s="5">
        <v>0.378</v>
      </c>
      <c r="J206" s="5">
        <f t="shared" si="28"/>
        <v>0.378</v>
      </c>
      <c r="K206" s="4"/>
      <c r="L206" s="4" t="s">
        <v>22</v>
      </c>
    </row>
    <row r="207" ht="24" customHeight="1" spans="1:12">
      <c r="A207" s="4"/>
      <c r="B207" s="4"/>
      <c r="C207" s="4"/>
      <c r="D207" s="4" t="s">
        <v>188</v>
      </c>
      <c r="E207" s="5">
        <v>17</v>
      </c>
      <c r="F207" s="5">
        <v>1.26</v>
      </c>
      <c r="G207" s="5">
        <f t="shared" si="27"/>
        <v>21.42</v>
      </c>
      <c r="H207" s="5">
        <v>8</v>
      </c>
      <c r="I207" s="5">
        <v>1.26</v>
      </c>
      <c r="J207" s="5">
        <f t="shared" si="28"/>
        <v>10.08</v>
      </c>
      <c r="K207" s="4"/>
      <c r="L207" s="5" t="s">
        <v>189</v>
      </c>
    </row>
    <row r="208" ht="24" customHeight="1" spans="1:12">
      <c r="A208" s="4"/>
      <c r="B208" s="4"/>
      <c r="C208" s="4"/>
      <c r="D208" s="4" t="s">
        <v>190</v>
      </c>
      <c r="E208" s="5">
        <v>7</v>
      </c>
      <c r="F208" s="5">
        <v>0.54</v>
      </c>
      <c r="G208" s="5">
        <f t="shared" si="27"/>
        <v>3.78</v>
      </c>
      <c r="H208" s="5">
        <v>7</v>
      </c>
      <c r="I208" s="5">
        <v>0.54</v>
      </c>
      <c r="J208" s="5">
        <f t="shared" si="28"/>
        <v>3.78</v>
      </c>
      <c r="K208" s="4"/>
      <c r="L208" s="4" t="s">
        <v>22</v>
      </c>
    </row>
    <row r="209" ht="24" customHeight="1" spans="1:12">
      <c r="A209" s="4"/>
      <c r="B209" s="4"/>
      <c r="C209" s="4"/>
      <c r="D209" s="4" t="s">
        <v>190</v>
      </c>
      <c r="E209" s="5">
        <v>12</v>
      </c>
      <c r="F209" s="5">
        <v>0.693</v>
      </c>
      <c r="G209" s="5">
        <f t="shared" si="27"/>
        <v>8.316</v>
      </c>
      <c r="H209" s="5">
        <v>12</v>
      </c>
      <c r="I209" s="5">
        <v>0.378</v>
      </c>
      <c r="J209" s="5">
        <f t="shared" si="28"/>
        <v>4.536</v>
      </c>
      <c r="K209" s="4"/>
      <c r="L209" s="4" t="s">
        <v>22</v>
      </c>
    </row>
    <row r="210" ht="24" customHeight="1" spans="1:12">
      <c r="A210" s="4"/>
      <c r="B210" s="4"/>
      <c r="C210" s="4"/>
      <c r="D210" s="4" t="s">
        <v>190</v>
      </c>
      <c r="E210" s="5">
        <v>2</v>
      </c>
      <c r="F210" s="5">
        <v>0.693</v>
      </c>
      <c r="G210" s="5">
        <f t="shared" si="27"/>
        <v>1.386</v>
      </c>
      <c r="H210" s="5">
        <v>2</v>
      </c>
      <c r="I210" s="5">
        <v>0.693</v>
      </c>
      <c r="J210" s="5">
        <f t="shared" si="28"/>
        <v>1.386</v>
      </c>
      <c r="K210" s="4"/>
      <c r="L210" s="4" t="s">
        <v>22</v>
      </c>
    </row>
    <row r="211" ht="24" customHeight="1" spans="1:12">
      <c r="A211" s="4"/>
      <c r="B211" s="4"/>
      <c r="C211" s="4"/>
      <c r="D211" s="4" t="s">
        <v>190</v>
      </c>
      <c r="E211" s="5">
        <v>51</v>
      </c>
      <c r="F211" s="5">
        <v>1.26</v>
      </c>
      <c r="G211" s="5">
        <f t="shared" si="27"/>
        <v>64.26</v>
      </c>
      <c r="H211" s="5">
        <v>38</v>
      </c>
      <c r="I211" s="5">
        <v>1.26</v>
      </c>
      <c r="J211" s="5">
        <f t="shared" si="28"/>
        <v>47.88</v>
      </c>
      <c r="K211" s="4"/>
      <c r="L211" s="5" t="s">
        <v>191</v>
      </c>
    </row>
    <row r="212" ht="24" customHeight="1" spans="1:12">
      <c r="A212" s="4"/>
      <c r="B212" s="4"/>
      <c r="C212" s="4"/>
      <c r="D212" s="4" t="s">
        <v>190</v>
      </c>
      <c r="E212" s="5">
        <v>1</v>
      </c>
      <c r="F212" s="5">
        <v>1.575</v>
      </c>
      <c r="G212" s="5">
        <f t="shared" si="27"/>
        <v>1.575</v>
      </c>
      <c r="H212" s="5">
        <v>0</v>
      </c>
      <c r="I212" s="5">
        <v>0</v>
      </c>
      <c r="J212" s="5">
        <f t="shared" si="28"/>
        <v>0</v>
      </c>
      <c r="K212" s="4"/>
      <c r="L212" s="5" t="s">
        <v>32</v>
      </c>
    </row>
    <row r="213" ht="24" customHeight="1" spans="1:12">
      <c r="A213" s="4"/>
      <c r="B213" s="4"/>
      <c r="C213" s="4"/>
      <c r="D213" s="4" t="s">
        <v>192</v>
      </c>
      <c r="E213" s="5">
        <v>3</v>
      </c>
      <c r="F213" s="5">
        <v>0.54</v>
      </c>
      <c r="G213" s="5">
        <f t="shared" si="27"/>
        <v>1.62</v>
      </c>
      <c r="H213" s="5">
        <v>3</v>
      </c>
      <c r="I213" s="5">
        <v>0.54</v>
      </c>
      <c r="J213" s="5">
        <f t="shared" si="28"/>
        <v>1.62</v>
      </c>
      <c r="K213" s="4"/>
      <c r="L213" s="4" t="s">
        <v>22</v>
      </c>
    </row>
    <row r="214" ht="24" customHeight="1" spans="1:12">
      <c r="A214" s="4"/>
      <c r="B214" s="4"/>
      <c r="C214" s="4"/>
      <c r="D214" s="4" t="s">
        <v>192</v>
      </c>
      <c r="E214" s="5">
        <v>1</v>
      </c>
      <c r="F214" s="5">
        <v>1.8</v>
      </c>
      <c r="G214" s="5">
        <f t="shared" si="27"/>
        <v>1.8</v>
      </c>
      <c r="H214" s="5">
        <v>1</v>
      </c>
      <c r="I214" s="5">
        <v>1.8</v>
      </c>
      <c r="J214" s="5">
        <f t="shared" si="28"/>
        <v>1.8</v>
      </c>
      <c r="K214" s="4"/>
      <c r="L214" s="4" t="s">
        <v>22</v>
      </c>
    </row>
    <row r="215" ht="24" customHeight="1" spans="1:12">
      <c r="A215" s="4"/>
      <c r="B215" s="4"/>
      <c r="C215" s="4"/>
      <c r="D215" s="4" t="s">
        <v>193</v>
      </c>
      <c r="E215" s="5">
        <v>45</v>
      </c>
      <c r="F215" s="5">
        <v>0.54</v>
      </c>
      <c r="G215" s="5">
        <f t="shared" si="27"/>
        <v>24.3</v>
      </c>
      <c r="H215" s="5">
        <v>41</v>
      </c>
      <c r="I215" s="5">
        <v>0.54</v>
      </c>
      <c r="J215" s="5">
        <f t="shared" si="28"/>
        <v>22.14</v>
      </c>
      <c r="K215" s="4"/>
      <c r="L215" s="5" t="s">
        <v>194</v>
      </c>
    </row>
    <row r="216" ht="24" customHeight="1" spans="1:12">
      <c r="A216" s="4"/>
      <c r="B216" s="4"/>
      <c r="C216" s="4"/>
      <c r="D216" s="4" t="s">
        <v>193</v>
      </c>
      <c r="E216" s="5">
        <v>1</v>
      </c>
      <c r="F216" s="5">
        <v>1.575</v>
      </c>
      <c r="G216" s="5">
        <f t="shared" si="27"/>
        <v>1.575</v>
      </c>
      <c r="H216" s="5">
        <v>0</v>
      </c>
      <c r="I216" s="5">
        <v>0</v>
      </c>
      <c r="J216" s="5">
        <f t="shared" si="28"/>
        <v>0</v>
      </c>
      <c r="K216" s="4"/>
      <c r="L216" s="5" t="s">
        <v>36</v>
      </c>
    </row>
    <row r="217" ht="24" customHeight="1" spans="1:12">
      <c r="A217" s="4"/>
      <c r="B217" s="4"/>
      <c r="C217" s="4"/>
      <c r="D217" s="4" t="s">
        <v>193</v>
      </c>
      <c r="E217" s="5">
        <v>2</v>
      </c>
      <c r="F217" s="5">
        <v>1.8</v>
      </c>
      <c r="G217" s="5">
        <f t="shared" si="27"/>
        <v>3.6</v>
      </c>
      <c r="H217" s="5">
        <v>0</v>
      </c>
      <c r="I217" s="5">
        <v>0</v>
      </c>
      <c r="J217" s="5">
        <f t="shared" si="28"/>
        <v>0</v>
      </c>
      <c r="K217" s="4"/>
      <c r="L217" s="5" t="s">
        <v>58</v>
      </c>
    </row>
    <row r="218" ht="24" customHeight="1" spans="1:12">
      <c r="A218" s="4"/>
      <c r="B218" s="4"/>
      <c r="C218" s="4"/>
      <c r="D218" s="4" t="s">
        <v>195</v>
      </c>
      <c r="E218" s="5">
        <v>48</v>
      </c>
      <c r="F218" s="5">
        <v>0.2808</v>
      </c>
      <c r="G218" s="5">
        <f t="shared" si="27"/>
        <v>13.4784</v>
      </c>
      <c r="H218" s="5">
        <v>45</v>
      </c>
      <c r="I218" s="5">
        <v>0.2808</v>
      </c>
      <c r="J218" s="5">
        <f t="shared" si="28"/>
        <v>12.636</v>
      </c>
      <c r="K218" s="4"/>
      <c r="L218" s="5" t="s">
        <v>196</v>
      </c>
    </row>
    <row r="219" ht="24" customHeight="1" spans="1:12">
      <c r="A219" s="4"/>
      <c r="B219" s="4"/>
      <c r="C219" s="4"/>
      <c r="D219" s="4" t="s">
        <v>195</v>
      </c>
      <c r="E219" s="5">
        <v>1</v>
      </c>
      <c r="F219" s="5">
        <v>0.936</v>
      </c>
      <c r="G219" s="5">
        <f t="shared" si="27"/>
        <v>0.936</v>
      </c>
      <c r="H219" s="5">
        <v>0</v>
      </c>
      <c r="I219" s="5">
        <v>0</v>
      </c>
      <c r="J219" s="5">
        <f t="shared" si="28"/>
        <v>0</v>
      </c>
      <c r="K219" s="4"/>
      <c r="L219" s="5" t="s">
        <v>32</v>
      </c>
    </row>
    <row r="220" ht="24" customHeight="1" spans="1:12">
      <c r="A220" s="4"/>
      <c r="B220" s="4"/>
      <c r="C220" s="4"/>
      <c r="D220" s="4" t="s">
        <v>197</v>
      </c>
      <c r="E220" s="5">
        <v>1</v>
      </c>
      <c r="F220" s="5">
        <v>0.2</v>
      </c>
      <c r="G220" s="5">
        <f t="shared" si="27"/>
        <v>0.2</v>
      </c>
      <c r="H220" s="5">
        <v>1</v>
      </c>
      <c r="I220" s="5">
        <v>0.2</v>
      </c>
      <c r="J220" s="5">
        <f t="shared" si="28"/>
        <v>0.2</v>
      </c>
      <c r="K220" s="4"/>
      <c r="L220" s="4" t="s">
        <v>22</v>
      </c>
    </row>
    <row r="221" ht="24" customHeight="1" spans="1:12">
      <c r="A221" s="4"/>
      <c r="B221" s="4"/>
      <c r="C221" s="4"/>
      <c r="D221" s="4" t="s">
        <v>198</v>
      </c>
      <c r="E221" s="5">
        <v>3</v>
      </c>
      <c r="F221" s="5">
        <v>0.2</v>
      </c>
      <c r="G221" s="5">
        <f t="shared" si="27"/>
        <v>0.6</v>
      </c>
      <c r="H221" s="5">
        <v>3</v>
      </c>
      <c r="I221" s="5">
        <v>0.2</v>
      </c>
      <c r="J221" s="5">
        <f t="shared" si="28"/>
        <v>0.6</v>
      </c>
      <c r="K221" s="4"/>
      <c r="L221" s="4" t="s">
        <v>22</v>
      </c>
    </row>
    <row r="222" ht="24" customHeight="1" spans="1:12">
      <c r="A222" s="4"/>
      <c r="B222" s="4"/>
      <c r="C222" s="4"/>
      <c r="D222" s="4" t="s">
        <v>198</v>
      </c>
      <c r="E222" s="5">
        <v>1</v>
      </c>
      <c r="F222" s="5">
        <v>0.476</v>
      </c>
      <c r="G222" s="5">
        <f t="shared" si="27"/>
        <v>0.476</v>
      </c>
      <c r="H222" s="5">
        <v>0</v>
      </c>
      <c r="I222" s="5">
        <v>0</v>
      </c>
      <c r="J222" s="5">
        <f t="shared" si="28"/>
        <v>0</v>
      </c>
      <c r="K222" s="4"/>
      <c r="L222" s="5" t="s">
        <v>32</v>
      </c>
    </row>
    <row r="223" ht="24" customHeight="1" spans="1:12">
      <c r="A223" s="4"/>
      <c r="B223" s="4"/>
      <c r="C223" s="4"/>
      <c r="D223" s="4" t="s">
        <v>198</v>
      </c>
      <c r="E223" s="5">
        <v>12</v>
      </c>
      <c r="F223" s="5">
        <v>0.68</v>
      </c>
      <c r="G223" s="5">
        <f t="shared" si="27"/>
        <v>8.16</v>
      </c>
      <c r="H223" s="5">
        <v>8</v>
      </c>
      <c r="I223" s="5">
        <v>0.68</v>
      </c>
      <c r="J223" s="5">
        <f t="shared" si="28"/>
        <v>5.44</v>
      </c>
      <c r="K223" s="4"/>
      <c r="L223" s="5" t="s">
        <v>69</v>
      </c>
    </row>
    <row r="224" ht="24" customHeight="1" spans="1:12">
      <c r="A224" s="4"/>
      <c r="B224" s="4"/>
      <c r="C224" s="4"/>
      <c r="D224" s="4" t="s">
        <v>199</v>
      </c>
      <c r="E224" s="5">
        <v>2</v>
      </c>
      <c r="F224" s="5">
        <v>0.2</v>
      </c>
      <c r="G224" s="5">
        <f t="shared" si="27"/>
        <v>0.4</v>
      </c>
      <c r="H224" s="5">
        <v>2</v>
      </c>
      <c r="I224" s="5">
        <v>0.2</v>
      </c>
      <c r="J224" s="5">
        <f t="shared" si="28"/>
        <v>0.4</v>
      </c>
      <c r="K224" s="4"/>
      <c r="L224" s="4" t="s">
        <v>22</v>
      </c>
    </row>
    <row r="225" ht="24" customHeight="1" spans="1:12">
      <c r="A225" s="4"/>
      <c r="B225" s="4"/>
      <c r="C225" s="4"/>
      <c r="D225" s="4" t="s">
        <v>199</v>
      </c>
      <c r="E225" s="5">
        <v>2</v>
      </c>
      <c r="F225" s="5">
        <v>0.476</v>
      </c>
      <c r="G225" s="5">
        <f t="shared" si="27"/>
        <v>0.952</v>
      </c>
      <c r="H225" s="5">
        <v>0</v>
      </c>
      <c r="I225" s="5">
        <v>0</v>
      </c>
      <c r="J225" s="5">
        <f t="shared" si="28"/>
        <v>0</v>
      </c>
      <c r="K225" s="4"/>
      <c r="L225" s="5" t="s">
        <v>58</v>
      </c>
    </row>
    <row r="226" ht="24" customHeight="1" spans="1:12">
      <c r="A226" s="4"/>
      <c r="B226" s="4"/>
      <c r="C226" s="4"/>
      <c r="D226" s="4" t="s">
        <v>199</v>
      </c>
      <c r="E226" s="5">
        <v>9</v>
      </c>
      <c r="F226" s="5">
        <v>0.68</v>
      </c>
      <c r="G226" s="5">
        <f t="shared" si="27"/>
        <v>6.12</v>
      </c>
      <c r="H226" s="5">
        <v>8</v>
      </c>
      <c r="I226" s="5">
        <v>0.68</v>
      </c>
      <c r="J226" s="5">
        <f t="shared" si="28"/>
        <v>5.44</v>
      </c>
      <c r="K226" s="4"/>
      <c r="L226" s="5" t="s">
        <v>32</v>
      </c>
    </row>
    <row r="227" ht="24" customHeight="1" spans="1:12">
      <c r="A227" s="4"/>
      <c r="B227" s="4"/>
      <c r="C227" s="4"/>
      <c r="D227" s="4" t="s">
        <v>200</v>
      </c>
      <c r="E227" s="5">
        <v>1</v>
      </c>
      <c r="F227" s="5">
        <v>0.2</v>
      </c>
      <c r="G227" s="5">
        <f t="shared" si="27"/>
        <v>0.2</v>
      </c>
      <c r="H227" s="5">
        <v>1</v>
      </c>
      <c r="I227" s="5">
        <v>0.2</v>
      </c>
      <c r="J227" s="5">
        <f t="shared" si="28"/>
        <v>0.2</v>
      </c>
      <c r="K227" s="4"/>
      <c r="L227" s="4" t="s">
        <v>22</v>
      </c>
    </row>
    <row r="228" ht="24" customHeight="1" spans="1:12">
      <c r="A228" s="4"/>
      <c r="B228" s="4"/>
      <c r="C228" s="4"/>
      <c r="D228" s="4" t="s">
        <v>200</v>
      </c>
      <c r="E228" s="5">
        <v>2</v>
      </c>
      <c r="F228" s="5">
        <v>0.68</v>
      </c>
      <c r="G228" s="5">
        <f t="shared" si="27"/>
        <v>1.36</v>
      </c>
      <c r="H228" s="5">
        <v>1</v>
      </c>
      <c r="I228" s="5">
        <v>0.68</v>
      </c>
      <c r="J228" s="5">
        <f t="shared" si="28"/>
        <v>0.68</v>
      </c>
      <c r="K228" s="4"/>
      <c r="L228" s="5" t="s">
        <v>32</v>
      </c>
    </row>
    <row r="229" ht="24" customHeight="1" spans="1:12">
      <c r="A229" s="4"/>
      <c r="B229" s="4"/>
      <c r="C229" s="4"/>
      <c r="D229" s="4" t="s">
        <v>201</v>
      </c>
      <c r="E229" s="5">
        <v>1</v>
      </c>
      <c r="F229" s="5">
        <v>0.54</v>
      </c>
      <c r="G229" s="5">
        <f t="shared" si="27"/>
        <v>0.54</v>
      </c>
      <c r="H229" s="5">
        <v>1</v>
      </c>
      <c r="I229" s="5">
        <v>0.54</v>
      </c>
      <c r="J229" s="5">
        <f t="shared" si="28"/>
        <v>0.54</v>
      </c>
      <c r="K229" s="4"/>
      <c r="L229" s="4" t="s">
        <v>22</v>
      </c>
    </row>
    <row r="230" ht="24" customHeight="1" spans="1:12">
      <c r="A230" s="4"/>
      <c r="B230" s="4"/>
      <c r="C230" s="4"/>
      <c r="D230" s="4" t="s">
        <v>201</v>
      </c>
      <c r="E230" s="5">
        <v>6</v>
      </c>
      <c r="F230" s="5">
        <v>1.26</v>
      </c>
      <c r="G230" s="5">
        <f t="shared" si="27"/>
        <v>7.56</v>
      </c>
      <c r="H230" s="5">
        <v>1</v>
      </c>
      <c r="I230" s="5">
        <v>1.26</v>
      </c>
      <c r="J230" s="5">
        <f t="shared" si="28"/>
        <v>1.26</v>
      </c>
      <c r="K230" s="4"/>
      <c r="L230" s="5" t="s">
        <v>186</v>
      </c>
    </row>
    <row r="231" ht="24" customHeight="1" spans="1:12">
      <c r="A231" s="4"/>
      <c r="B231" s="4"/>
      <c r="C231" s="4"/>
      <c r="D231" s="4" t="s">
        <v>201</v>
      </c>
      <c r="E231" s="5">
        <v>1</v>
      </c>
      <c r="F231" s="5">
        <v>1.4175</v>
      </c>
      <c r="G231" s="5">
        <f t="shared" si="27"/>
        <v>1.4175</v>
      </c>
      <c r="H231" s="5">
        <v>1</v>
      </c>
      <c r="I231" s="5">
        <v>1.4175</v>
      </c>
      <c r="J231" s="5">
        <f t="shared" si="28"/>
        <v>1.4175</v>
      </c>
      <c r="K231" s="4"/>
      <c r="L231" s="4" t="s">
        <v>22</v>
      </c>
    </row>
    <row r="232" ht="24" customHeight="1" spans="1:12">
      <c r="A232" s="4"/>
      <c r="B232" s="4"/>
      <c r="C232" s="4"/>
      <c r="D232" s="4" t="s">
        <v>202</v>
      </c>
      <c r="E232" s="5">
        <v>2</v>
      </c>
      <c r="F232" s="5">
        <v>0.9072</v>
      </c>
      <c r="G232" s="5">
        <f t="shared" si="27"/>
        <v>1.8144</v>
      </c>
      <c r="H232" s="5">
        <v>0</v>
      </c>
      <c r="I232" s="5">
        <v>0</v>
      </c>
      <c r="J232" s="5">
        <f t="shared" si="28"/>
        <v>0</v>
      </c>
      <c r="K232" s="4"/>
      <c r="L232" s="5" t="s">
        <v>203</v>
      </c>
    </row>
    <row r="233" ht="24" customHeight="1" spans="1:12">
      <c r="A233" s="4" t="s">
        <v>204</v>
      </c>
      <c r="B233" s="4" t="s">
        <v>15</v>
      </c>
      <c r="C233" s="4"/>
      <c r="D233" s="4"/>
      <c r="E233" s="5">
        <f>E234</f>
        <v>92</v>
      </c>
      <c r="F233" s="5"/>
      <c r="G233" s="5">
        <f t="shared" ref="F233:K233" si="29">G234</f>
        <v>51.812</v>
      </c>
      <c r="H233" s="5">
        <f t="shared" si="29"/>
        <v>28</v>
      </c>
      <c r="I233" s="5"/>
      <c r="J233" s="5">
        <f t="shared" si="29"/>
        <v>11.22</v>
      </c>
      <c r="K233" s="5">
        <f t="shared" si="29"/>
        <v>11</v>
      </c>
      <c r="L233" s="4"/>
    </row>
    <row r="234" ht="24" customHeight="1" spans="1:12">
      <c r="A234" s="4"/>
      <c r="B234" s="4">
        <v>1</v>
      </c>
      <c r="C234" s="4" t="s">
        <v>205</v>
      </c>
      <c r="D234" s="4" t="s">
        <v>17</v>
      </c>
      <c r="E234" s="5">
        <f>SUM(E235:E259)</f>
        <v>92</v>
      </c>
      <c r="F234" s="5"/>
      <c r="G234" s="5">
        <f>SUM(G235:G259)</f>
        <v>51.812</v>
      </c>
      <c r="H234" s="5">
        <f>SUM(H235:H259)</f>
        <v>28</v>
      </c>
      <c r="I234" s="5"/>
      <c r="J234" s="5">
        <f>SUM(J235:J259)</f>
        <v>11.22</v>
      </c>
      <c r="K234" s="4">
        <f>ROUND(J234,0)</f>
        <v>11</v>
      </c>
      <c r="L234" s="4"/>
    </row>
    <row r="235" ht="24" customHeight="1" spans="1:12">
      <c r="A235" s="4"/>
      <c r="B235" s="4"/>
      <c r="C235" s="4"/>
      <c r="D235" s="4" t="s">
        <v>206</v>
      </c>
      <c r="E235" s="5">
        <v>3</v>
      </c>
      <c r="F235" s="5">
        <v>0.2</v>
      </c>
      <c r="G235" s="5">
        <f t="shared" ref="G235:G259" si="30">E235*F235</f>
        <v>0.6</v>
      </c>
      <c r="H235" s="5">
        <v>3</v>
      </c>
      <c r="I235" s="5">
        <v>0.2</v>
      </c>
      <c r="J235" s="5">
        <f t="shared" ref="J235:J259" si="31">H235*I235</f>
        <v>0.6</v>
      </c>
      <c r="K235" s="4"/>
      <c r="L235" s="4" t="s">
        <v>22</v>
      </c>
    </row>
    <row r="236" ht="24" customHeight="1" spans="1:12">
      <c r="A236" s="4"/>
      <c r="B236" s="4"/>
      <c r="C236" s="4"/>
      <c r="D236" s="4" t="s">
        <v>206</v>
      </c>
      <c r="E236" s="5">
        <v>1</v>
      </c>
      <c r="F236" s="5">
        <v>0.48</v>
      </c>
      <c r="G236" s="5">
        <f t="shared" si="30"/>
        <v>0.48</v>
      </c>
      <c r="H236" s="5">
        <v>0</v>
      </c>
      <c r="I236" s="5">
        <v>0</v>
      </c>
      <c r="J236" s="5">
        <f t="shared" si="31"/>
        <v>0</v>
      </c>
      <c r="K236" s="4"/>
      <c r="L236" s="5" t="s">
        <v>207</v>
      </c>
    </row>
    <row r="237" ht="24" customHeight="1" spans="1:12">
      <c r="A237" s="4"/>
      <c r="B237" s="4"/>
      <c r="C237" s="4"/>
      <c r="D237" s="4" t="s">
        <v>206</v>
      </c>
      <c r="E237" s="5">
        <v>1</v>
      </c>
      <c r="F237" s="5">
        <v>0.68</v>
      </c>
      <c r="G237" s="5">
        <f t="shared" si="30"/>
        <v>0.68</v>
      </c>
      <c r="H237" s="5">
        <v>1</v>
      </c>
      <c r="I237" s="5">
        <v>0.68</v>
      </c>
      <c r="J237" s="5">
        <f t="shared" si="31"/>
        <v>0.68</v>
      </c>
      <c r="K237" s="4"/>
      <c r="L237" s="4" t="s">
        <v>22</v>
      </c>
    </row>
    <row r="238" ht="24" customHeight="1" spans="1:12">
      <c r="A238" s="4"/>
      <c r="B238" s="4"/>
      <c r="C238" s="4"/>
      <c r="D238" s="4" t="s">
        <v>208</v>
      </c>
      <c r="E238" s="5">
        <v>6</v>
      </c>
      <c r="F238" s="5">
        <v>0.2</v>
      </c>
      <c r="G238" s="5">
        <f t="shared" si="30"/>
        <v>1.2</v>
      </c>
      <c r="H238" s="5">
        <v>6</v>
      </c>
      <c r="I238" s="5">
        <v>0.2</v>
      </c>
      <c r="J238" s="5">
        <f t="shared" si="31"/>
        <v>1.2</v>
      </c>
      <c r="K238" s="4"/>
      <c r="L238" s="4" t="s">
        <v>22</v>
      </c>
    </row>
    <row r="239" ht="24" customHeight="1" spans="1:12">
      <c r="A239" s="4"/>
      <c r="B239" s="4"/>
      <c r="C239" s="4"/>
      <c r="D239" s="4" t="s">
        <v>208</v>
      </c>
      <c r="E239" s="5">
        <v>1</v>
      </c>
      <c r="F239" s="5">
        <v>0.476</v>
      </c>
      <c r="G239" s="5">
        <f t="shared" si="30"/>
        <v>0.476</v>
      </c>
      <c r="H239" s="5">
        <v>0</v>
      </c>
      <c r="I239" s="5">
        <v>0</v>
      </c>
      <c r="J239" s="5">
        <f t="shared" si="31"/>
        <v>0</v>
      </c>
      <c r="K239" s="4"/>
      <c r="L239" s="5" t="s">
        <v>32</v>
      </c>
    </row>
    <row r="240" ht="24" customHeight="1" spans="1:12">
      <c r="A240" s="4"/>
      <c r="B240" s="4"/>
      <c r="C240" s="4"/>
      <c r="D240" s="4" t="s">
        <v>208</v>
      </c>
      <c r="E240" s="5">
        <v>1</v>
      </c>
      <c r="F240" s="5">
        <v>0.68</v>
      </c>
      <c r="G240" s="5">
        <f t="shared" si="30"/>
        <v>0.68</v>
      </c>
      <c r="H240" s="5">
        <v>0</v>
      </c>
      <c r="I240" s="5">
        <v>0</v>
      </c>
      <c r="J240" s="5">
        <f t="shared" si="31"/>
        <v>0</v>
      </c>
      <c r="K240" s="4"/>
      <c r="L240" s="5" t="s">
        <v>170</v>
      </c>
    </row>
    <row r="241" ht="24" customHeight="1" spans="1:12">
      <c r="A241" s="4"/>
      <c r="B241" s="4"/>
      <c r="C241" s="4"/>
      <c r="D241" s="4" t="s">
        <v>209</v>
      </c>
      <c r="E241" s="5">
        <v>1</v>
      </c>
      <c r="F241" s="5">
        <v>0.48</v>
      </c>
      <c r="G241" s="5">
        <f t="shared" si="30"/>
        <v>0.48</v>
      </c>
      <c r="H241" s="5">
        <v>0</v>
      </c>
      <c r="I241" s="5">
        <v>0</v>
      </c>
      <c r="J241" s="5">
        <f t="shared" si="31"/>
        <v>0</v>
      </c>
      <c r="K241" s="4"/>
      <c r="L241" s="5" t="s">
        <v>207</v>
      </c>
    </row>
    <row r="242" ht="24" customHeight="1" spans="1:12">
      <c r="A242" s="4"/>
      <c r="B242" s="4"/>
      <c r="C242" s="4"/>
      <c r="D242" s="4" t="s">
        <v>209</v>
      </c>
      <c r="E242" s="5">
        <v>1</v>
      </c>
      <c r="F242" s="5">
        <v>0.68</v>
      </c>
      <c r="G242" s="5">
        <f t="shared" si="30"/>
        <v>0.68</v>
      </c>
      <c r="H242" s="5">
        <v>1</v>
      </c>
      <c r="I242" s="5">
        <v>0.68</v>
      </c>
      <c r="J242" s="5">
        <f t="shared" si="31"/>
        <v>0.68</v>
      </c>
      <c r="K242" s="4"/>
      <c r="L242" s="4" t="s">
        <v>22</v>
      </c>
    </row>
    <row r="243" ht="24" customHeight="1" spans="1:12">
      <c r="A243" s="4"/>
      <c r="B243" s="4"/>
      <c r="C243" s="4"/>
      <c r="D243" s="4" t="s">
        <v>210</v>
      </c>
      <c r="E243" s="5">
        <v>1</v>
      </c>
      <c r="F243" s="5">
        <v>0.2</v>
      </c>
      <c r="G243" s="5">
        <f t="shared" si="30"/>
        <v>0.2</v>
      </c>
      <c r="H243" s="5">
        <v>1</v>
      </c>
      <c r="I243" s="5">
        <v>0.2</v>
      </c>
      <c r="J243" s="5">
        <f t="shared" si="31"/>
        <v>0.2</v>
      </c>
      <c r="K243" s="4"/>
      <c r="L243" s="4" t="s">
        <v>22</v>
      </c>
    </row>
    <row r="244" ht="24" customHeight="1" spans="1:12">
      <c r="A244" s="4"/>
      <c r="B244" s="4"/>
      <c r="C244" s="4"/>
      <c r="D244" s="4" t="s">
        <v>211</v>
      </c>
      <c r="E244" s="5">
        <v>5</v>
      </c>
      <c r="F244" s="5">
        <v>0.63</v>
      </c>
      <c r="G244" s="5">
        <f t="shared" si="30"/>
        <v>3.15</v>
      </c>
      <c r="H244" s="5">
        <v>0</v>
      </c>
      <c r="I244" s="5">
        <v>0</v>
      </c>
      <c r="J244" s="5">
        <f t="shared" si="31"/>
        <v>0</v>
      </c>
      <c r="K244" s="4"/>
      <c r="L244" s="5" t="s">
        <v>212</v>
      </c>
    </row>
    <row r="245" ht="24" customHeight="1" spans="1:12">
      <c r="A245" s="4"/>
      <c r="B245" s="4"/>
      <c r="C245" s="4"/>
      <c r="D245" s="4" t="s">
        <v>211</v>
      </c>
      <c r="E245" s="5">
        <v>3</v>
      </c>
      <c r="F245" s="5">
        <v>0.68</v>
      </c>
      <c r="G245" s="5">
        <f t="shared" si="30"/>
        <v>2.04</v>
      </c>
      <c r="H245" s="5">
        <v>0</v>
      </c>
      <c r="I245" s="5">
        <v>0</v>
      </c>
      <c r="J245" s="5">
        <f t="shared" si="31"/>
        <v>0</v>
      </c>
      <c r="K245" s="4"/>
      <c r="L245" s="5" t="s">
        <v>50</v>
      </c>
    </row>
    <row r="246" ht="24" customHeight="1" spans="1:12">
      <c r="A246" s="4"/>
      <c r="B246" s="4"/>
      <c r="C246" s="4"/>
      <c r="D246" s="4" t="s">
        <v>213</v>
      </c>
      <c r="E246" s="5">
        <v>1</v>
      </c>
      <c r="F246" s="5">
        <v>0.63</v>
      </c>
      <c r="G246" s="5">
        <f t="shared" si="30"/>
        <v>0.63</v>
      </c>
      <c r="H246" s="5">
        <v>0</v>
      </c>
      <c r="I246" s="5">
        <v>0</v>
      </c>
      <c r="J246" s="5">
        <f t="shared" si="31"/>
        <v>0</v>
      </c>
      <c r="K246" s="4"/>
      <c r="L246" s="5" t="s">
        <v>36</v>
      </c>
    </row>
    <row r="247" ht="24" customHeight="1" spans="1:12">
      <c r="A247" s="4"/>
      <c r="B247" s="4"/>
      <c r="C247" s="4"/>
      <c r="D247" s="4" t="s">
        <v>214</v>
      </c>
      <c r="E247" s="5">
        <v>6</v>
      </c>
      <c r="F247" s="5">
        <v>0.2</v>
      </c>
      <c r="G247" s="5">
        <f t="shared" si="30"/>
        <v>1.2</v>
      </c>
      <c r="H247" s="5">
        <v>6</v>
      </c>
      <c r="I247" s="5">
        <v>0.2</v>
      </c>
      <c r="J247" s="5">
        <f t="shared" si="31"/>
        <v>1.2</v>
      </c>
      <c r="K247" s="4"/>
      <c r="L247" s="4" t="s">
        <v>22</v>
      </c>
    </row>
    <row r="248" ht="24" customHeight="1" spans="1:12">
      <c r="A248" s="4"/>
      <c r="B248" s="4"/>
      <c r="C248" s="4"/>
      <c r="D248" s="4" t="s">
        <v>214</v>
      </c>
      <c r="E248" s="5">
        <v>13</v>
      </c>
      <c r="F248" s="5">
        <v>0.63</v>
      </c>
      <c r="G248" s="5">
        <f t="shared" si="30"/>
        <v>8.19</v>
      </c>
      <c r="H248" s="5">
        <v>1</v>
      </c>
      <c r="I248" s="5">
        <v>0.63</v>
      </c>
      <c r="J248" s="5">
        <f t="shared" si="31"/>
        <v>0.63</v>
      </c>
      <c r="K248" s="4"/>
      <c r="L248" s="5" t="s">
        <v>215</v>
      </c>
    </row>
    <row r="249" ht="24" customHeight="1" spans="1:12">
      <c r="A249" s="4"/>
      <c r="B249" s="4"/>
      <c r="C249" s="4"/>
      <c r="D249" s="4" t="s">
        <v>216</v>
      </c>
      <c r="E249" s="5">
        <v>1</v>
      </c>
      <c r="F249" s="5">
        <v>0.2</v>
      </c>
      <c r="G249" s="5">
        <f t="shared" si="30"/>
        <v>0.2</v>
      </c>
      <c r="H249" s="5">
        <v>1</v>
      </c>
      <c r="I249" s="5">
        <v>0.2</v>
      </c>
      <c r="J249" s="5">
        <f t="shared" si="31"/>
        <v>0.2</v>
      </c>
      <c r="K249" s="4"/>
      <c r="L249" s="4" t="s">
        <v>22</v>
      </c>
    </row>
    <row r="250" ht="24" customHeight="1" spans="1:12">
      <c r="A250" s="4"/>
      <c r="B250" s="4"/>
      <c r="C250" s="4"/>
      <c r="D250" s="4" t="s">
        <v>216</v>
      </c>
      <c r="E250" s="5">
        <v>6</v>
      </c>
      <c r="F250" s="5">
        <v>0.63</v>
      </c>
      <c r="G250" s="5">
        <f t="shared" si="30"/>
        <v>3.78</v>
      </c>
      <c r="H250" s="5">
        <v>2</v>
      </c>
      <c r="I250" s="5">
        <v>0.63</v>
      </c>
      <c r="J250" s="5">
        <f t="shared" si="31"/>
        <v>1.26</v>
      </c>
      <c r="K250" s="4"/>
      <c r="L250" s="5" t="s">
        <v>217</v>
      </c>
    </row>
    <row r="251" ht="24" customHeight="1" spans="1:12">
      <c r="A251" s="4"/>
      <c r="B251" s="4"/>
      <c r="C251" s="4"/>
      <c r="D251" s="4" t="s">
        <v>218</v>
      </c>
      <c r="E251" s="5">
        <v>1</v>
      </c>
      <c r="F251" s="5">
        <v>1.26</v>
      </c>
      <c r="G251" s="5">
        <f t="shared" si="30"/>
        <v>1.26</v>
      </c>
      <c r="H251" s="5">
        <v>0</v>
      </c>
      <c r="I251" s="5">
        <v>0</v>
      </c>
      <c r="J251" s="5">
        <f t="shared" si="31"/>
        <v>0</v>
      </c>
      <c r="K251" s="4"/>
      <c r="L251" s="5" t="s">
        <v>207</v>
      </c>
    </row>
    <row r="252" ht="24" customHeight="1" spans="1:12">
      <c r="A252" s="4"/>
      <c r="B252" s="4"/>
      <c r="C252" s="4"/>
      <c r="D252" s="4" t="s">
        <v>218</v>
      </c>
      <c r="E252" s="5">
        <v>1</v>
      </c>
      <c r="F252" s="5">
        <v>1.8</v>
      </c>
      <c r="G252" s="5">
        <f t="shared" si="30"/>
        <v>1.8</v>
      </c>
      <c r="H252" s="5">
        <v>1</v>
      </c>
      <c r="I252" s="5">
        <v>1.8</v>
      </c>
      <c r="J252" s="5">
        <f t="shared" si="31"/>
        <v>1.8</v>
      </c>
      <c r="K252" s="4"/>
      <c r="L252" s="4" t="s">
        <v>22</v>
      </c>
    </row>
    <row r="253" ht="24" customHeight="1" spans="1:12">
      <c r="A253" s="4"/>
      <c r="B253" s="4"/>
      <c r="C253" s="4"/>
      <c r="D253" s="4" t="s">
        <v>219</v>
      </c>
      <c r="E253" s="5">
        <v>1</v>
      </c>
      <c r="F253" s="5">
        <v>0.68</v>
      </c>
      <c r="G253" s="5">
        <f t="shared" si="30"/>
        <v>0.68</v>
      </c>
      <c r="H253" s="5">
        <v>1</v>
      </c>
      <c r="I253" s="5">
        <v>0.68</v>
      </c>
      <c r="J253" s="5">
        <f t="shared" si="31"/>
        <v>0.68</v>
      </c>
      <c r="K253" s="4"/>
      <c r="L253" s="4" t="s">
        <v>22</v>
      </c>
    </row>
    <row r="254" ht="24" customHeight="1" spans="1:12">
      <c r="A254" s="4"/>
      <c r="B254" s="4"/>
      <c r="C254" s="4"/>
      <c r="D254" s="4" t="s">
        <v>220</v>
      </c>
      <c r="E254" s="5">
        <v>6</v>
      </c>
      <c r="F254" s="5">
        <v>0.63</v>
      </c>
      <c r="G254" s="5">
        <f t="shared" si="30"/>
        <v>3.78</v>
      </c>
      <c r="H254" s="5">
        <v>0</v>
      </c>
      <c r="I254" s="5">
        <v>0</v>
      </c>
      <c r="J254" s="5">
        <f t="shared" si="31"/>
        <v>0</v>
      </c>
      <c r="K254" s="4"/>
      <c r="L254" s="5" t="s">
        <v>221</v>
      </c>
    </row>
    <row r="255" ht="24" customHeight="1" spans="1:12">
      <c r="A255" s="4"/>
      <c r="B255" s="4"/>
      <c r="C255" s="4"/>
      <c r="D255" s="4" t="s">
        <v>222</v>
      </c>
      <c r="E255" s="5">
        <v>1</v>
      </c>
      <c r="F255" s="5">
        <v>0.2</v>
      </c>
      <c r="G255" s="5">
        <f t="shared" si="30"/>
        <v>0.2</v>
      </c>
      <c r="H255" s="5">
        <v>1</v>
      </c>
      <c r="I255" s="5">
        <v>0.2</v>
      </c>
      <c r="J255" s="5">
        <f t="shared" si="31"/>
        <v>0.2</v>
      </c>
      <c r="K255" s="4"/>
      <c r="L255" s="4" t="s">
        <v>22</v>
      </c>
    </row>
    <row r="256" ht="24" customHeight="1" spans="1:12">
      <c r="A256" s="4"/>
      <c r="B256" s="4"/>
      <c r="C256" s="4"/>
      <c r="D256" s="4" t="s">
        <v>222</v>
      </c>
      <c r="E256" s="5">
        <v>1</v>
      </c>
      <c r="F256" s="5">
        <v>0.68</v>
      </c>
      <c r="G256" s="5">
        <f t="shared" si="30"/>
        <v>0.68</v>
      </c>
      <c r="H256" s="5">
        <v>0</v>
      </c>
      <c r="I256" s="5">
        <v>0</v>
      </c>
      <c r="J256" s="5">
        <f t="shared" si="31"/>
        <v>0</v>
      </c>
      <c r="K256" s="4"/>
      <c r="L256" s="5" t="s">
        <v>32</v>
      </c>
    </row>
    <row r="257" ht="24" customHeight="1" spans="1:12">
      <c r="A257" s="4"/>
      <c r="B257" s="4"/>
      <c r="C257" s="4"/>
      <c r="D257" s="4" t="s">
        <v>223</v>
      </c>
      <c r="E257" s="5">
        <v>20</v>
      </c>
      <c r="F257" s="5">
        <v>0.63</v>
      </c>
      <c r="G257" s="5">
        <f t="shared" si="30"/>
        <v>12.6</v>
      </c>
      <c r="H257" s="5">
        <v>1</v>
      </c>
      <c r="I257" s="5">
        <v>0.63</v>
      </c>
      <c r="J257" s="5">
        <f t="shared" si="31"/>
        <v>0.63</v>
      </c>
      <c r="K257" s="4"/>
      <c r="L257" s="5" t="s">
        <v>224</v>
      </c>
    </row>
    <row r="258" ht="24" customHeight="1" spans="1:12">
      <c r="A258" s="4"/>
      <c r="B258" s="4"/>
      <c r="C258" s="4"/>
      <c r="D258" s="4" t="s">
        <v>225</v>
      </c>
      <c r="E258" s="5">
        <v>1</v>
      </c>
      <c r="F258" s="5">
        <v>0.476</v>
      </c>
      <c r="G258" s="5">
        <f t="shared" si="30"/>
        <v>0.476</v>
      </c>
      <c r="H258" s="5">
        <v>0</v>
      </c>
      <c r="I258" s="5">
        <v>0</v>
      </c>
      <c r="J258" s="5">
        <f t="shared" si="31"/>
        <v>0</v>
      </c>
      <c r="K258" s="4"/>
      <c r="L258" s="5" t="s">
        <v>32</v>
      </c>
    </row>
    <row r="259" ht="24" customHeight="1" spans="1:12">
      <c r="A259" s="4"/>
      <c r="B259" s="4"/>
      <c r="C259" s="4"/>
      <c r="D259" s="4" t="s">
        <v>225</v>
      </c>
      <c r="E259" s="5">
        <v>9</v>
      </c>
      <c r="F259" s="5">
        <v>0.63</v>
      </c>
      <c r="G259" s="5">
        <f t="shared" si="30"/>
        <v>5.67</v>
      </c>
      <c r="H259" s="5">
        <v>2</v>
      </c>
      <c r="I259" s="5">
        <v>0.63</v>
      </c>
      <c r="J259" s="5">
        <f t="shared" si="31"/>
        <v>1.26</v>
      </c>
      <c r="K259" s="4"/>
      <c r="L259" s="5" t="s">
        <v>226</v>
      </c>
    </row>
    <row r="260" ht="24" customHeight="1" spans="1:12">
      <c r="A260" s="4" t="s">
        <v>227</v>
      </c>
      <c r="B260" s="4" t="s">
        <v>15</v>
      </c>
      <c r="C260" s="4"/>
      <c r="D260" s="4"/>
      <c r="E260" s="5">
        <f>E261+E315+E317+E319+E323</f>
        <v>593</v>
      </c>
      <c r="F260" s="5"/>
      <c r="G260" s="5">
        <f t="shared" ref="F260:K260" si="32">G261+G315+G317+G319+G323</f>
        <v>843.5299</v>
      </c>
      <c r="H260" s="5">
        <f t="shared" si="32"/>
        <v>557</v>
      </c>
      <c r="I260" s="5"/>
      <c r="J260" s="5">
        <f t="shared" si="32"/>
        <v>724.7124</v>
      </c>
      <c r="K260" s="5">
        <f t="shared" si="32"/>
        <v>724</v>
      </c>
      <c r="L260" s="4"/>
    </row>
    <row r="261" ht="24" customHeight="1" spans="1:12">
      <c r="A261" s="4"/>
      <c r="B261" s="4">
        <v>1</v>
      </c>
      <c r="C261" s="4" t="s">
        <v>228</v>
      </c>
      <c r="D261" s="4" t="s">
        <v>17</v>
      </c>
      <c r="E261" s="5">
        <f>SUM(E262:E314)</f>
        <v>472</v>
      </c>
      <c r="F261" s="5"/>
      <c r="G261" s="5">
        <f>SUM(G262:G314)</f>
        <v>607.2873</v>
      </c>
      <c r="H261" s="5">
        <f>SUM(H262:H314)</f>
        <v>439</v>
      </c>
      <c r="I261" s="5"/>
      <c r="J261" s="5">
        <f>SUM(J262:J314)</f>
        <v>493.1948</v>
      </c>
      <c r="K261" s="4">
        <f>ROUND(J261,0)</f>
        <v>493</v>
      </c>
      <c r="L261" s="4"/>
    </row>
    <row r="262" ht="24" customHeight="1" spans="1:12">
      <c r="A262" s="4"/>
      <c r="B262" s="4"/>
      <c r="C262" s="4"/>
      <c r="D262" s="4" t="s">
        <v>229</v>
      </c>
      <c r="E262" s="5">
        <v>7</v>
      </c>
      <c r="F262" s="5">
        <v>1.152</v>
      </c>
      <c r="G262" s="5">
        <f t="shared" ref="G262:G293" si="33">E262*F262</f>
        <v>8.064</v>
      </c>
      <c r="H262" s="5">
        <v>7</v>
      </c>
      <c r="I262" s="5">
        <v>1.152</v>
      </c>
      <c r="J262" s="5">
        <f t="shared" ref="J262:J293" si="34">H262*I262</f>
        <v>8.064</v>
      </c>
      <c r="K262" s="4"/>
      <c r="L262" s="4" t="s">
        <v>22</v>
      </c>
    </row>
    <row r="263" ht="24" customHeight="1" spans="1:12">
      <c r="A263" s="4"/>
      <c r="B263" s="4"/>
      <c r="C263" s="4"/>
      <c r="D263" s="4" t="s">
        <v>230</v>
      </c>
      <c r="E263" s="5">
        <v>4</v>
      </c>
      <c r="F263" s="5">
        <v>0.8064</v>
      </c>
      <c r="G263" s="5">
        <f t="shared" si="33"/>
        <v>3.2256</v>
      </c>
      <c r="H263" s="5">
        <v>4</v>
      </c>
      <c r="I263" s="5">
        <v>0.8064</v>
      </c>
      <c r="J263" s="5">
        <f t="shared" si="34"/>
        <v>3.2256</v>
      </c>
      <c r="K263" s="4"/>
      <c r="L263" s="4" t="s">
        <v>22</v>
      </c>
    </row>
    <row r="264" ht="24" customHeight="1" spans="1:12">
      <c r="A264" s="4"/>
      <c r="B264" s="4"/>
      <c r="C264" s="4"/>
      <c r="D264" s="4" t="s">
        <v>230</v>
      </c>
      <c r="E264" s="5">
        <v>25</v>
      </c>
      <c r="F264" s="5">
        <v>1.152</v>
      </c>
      <c r="G264" s="5">
        <f t="shared" si="33"/>
        <v>28.8</v>
      </c>
      <c r="H264" s="5">
        <v>25</v>
      </c>
      <c r="I264" s="5">
        <v>1.152</v>
      </c>
      <c r="J264" s="5">
        <f t="shared" si="34"/>
        <v>28.8</v>
      </c>
      <c r="K264" s="4"/>
      <c r="L264" s="4" t="s">
        <v>22</v>
      </c>
    </row>
    <row r="265" ht="24" customHeight="1" spans="1:12">
      <c r="A265" s="4"/>
      <c r="B265" s="4"/>
      <c r="C265" s="4"/>
      <c r="D265" s="4" t="s">
        <v>230</v>
      </c>
      <c r="E265" s="5">
        <v>2</v>
      </c>
      <c r="F265" s="5">
        <v>1.26</v>
      </c>
      <c r="G265" s="5">
        <f t="shared" si="33"/>
        <v>2.52</v>
      </c>
      <c r="H265" s="5">
        <v>0</v>
      </c>
      <c r="I265" s="5">
        <v>0</v>
      </c>
      <c r="J265" s="5">
        <f t="shared" si="34"/>
        <v>0</v>
      </c>
      <c r="K265" s="4"/>
      <c r="L265" s="5" t="s">
        <v>231</v>
      </c>
    </row>
    <row r="266" ht="24" customHeight="1" spans="1:12">
      <c r="A266" s="4"/>
      <c r="B266" s="4"/>
      <c r="C266" s="4"/>
      <c r="D266" s="4" t="s">
        <v>230</v>
      </c>
      <c r="E266" s="5">
        <v>8</v>
      </c>
      <c r="F266" s="5">
        <v>1.44</v>
      </c>
      <c r="G266" s="5">
        <f t="shared" si="33"/>
        <v>11.52</v>
      </c>
      <c r="H266" s="5">
        <v>8</v>
      </c>
      <c r="I266" s="5">
        <v>1.44</v>
      </c>
      <c r="J266" s="5">
        <f t="shared" si="34"/>
        <v>11.52</v>
      </c>
      <c r="K266" s="4"/>
      <c r="L266" s="4" t="s">
        <v>22</v>
      </c>
    </row>
    <row r="267" ht="24" customHeight="1" spans="1:12">
      <c r="A267" s="4"/>
      <c r="B267" s="4"/>
      <c r="C267" s="4"/>
      <c r="D267" s="4" t="s">
        <v>230</v>
      </c>
      <c r="E267" s="5">
        <v>3</v>
      </c>
      <c r="F267" s="5">
        <v>1.62</v>
      </c>
      <c r="G267" s="5">
        <f t="shared" si="33"/>
        <v>4.86</v>
      </c>
      <c r="H267" s="5">
        <v>0</v>
      </c>
      <c r="I267" s="5">
        <v>0</v>
      </c>
      <c r="J267" s="5">
        <f t="shared" si="34"/>
        <v>0</v>
      </c>
      <c r="K267" s="4"/>
      <c r="L267" s="5" t="s">
        <v>232</v>
      </c>
    </row>
    <row r="268" ht="24" customHeight="1" spans="1:12">
      <c r="A268" s="4"/>
      <c r="B268" s="4"/>
      <c r="C268" s="4"/>
      <c r="D268" s="4" t="s">
        <v>230</v>
      </c>
      <c r="E268" s="5">
        <v>8</v>
      </c>
      <c r="F268" s="5">
        <v>1.8</v>
      </c>
      <c r="G268" s="5">
        <f t="shared" si="33"/>
        <v>14.4</v>
      </c>
      <c r="H268" s="5">
        <v>8</v>
      </c>
      <c r="I268" s="5">
        <v>1.8</v>
      </c>
      <c r="J268" s="5">
        <f t="shared" si="34"/>
        <v>14.4</v>
      </c>
      <c r="K268" s="4"/>
      <c r="L268" s="4" t="s">
        <v>22</v>
      </c>
    </row>
    <row r="269" ht="24" customHeight="1" spans="1:12">
      <c r="A269" s="4"/>
      <c r="B269" s="4"/>
      <c r="C269" s="4"/>
      <c r="D269" s="4" t="s">
        <v>233</v>
      </c>
      <c r="E269" s="5">
        <v>2</v>
      </c>
      <c r="F269" s="5">
        <v>1.008</v>
      </c>
      <c r="G269" s="5">
        <f t="shared" si="33"/>
        <v>2.016</v>
      </c>
      <c r="H269" s="5">
        <v>2</v>
      </c>
      <c r="I269" s="5">
        <v>1.008</v>
      </c>
      <c r="J269" s="5">
        <f t="shared" si="34"/>
        <v>2.016</v>
      </c>
      <c r="K269" s="4"/>
      <c r="L269" s="4" t="s">
        <v>22</v>
      </c>
    </row>
    <row r="270" ht="24" customHeight="1" spans="1:12">
      <c r="A270" s="4"/>
      <c r="B270" s="4"/>
      <c r="C270" s="4"/>
      <c r="D270" s="4" t="s">
        <v>233</v>
      </c>
      <c r="E270" s="5">
        <v>23</v>
      </c>
      <c r="F270" s="5">
        <v>1.44</v>
      </c>
      <c r="G270" s="5">
        <f t="shared" si="33"/>
        <v>33.12</v>
      </c>
      <c r="H270" s="5">
        <v>23</v>
      </c>
      <c r="I270" s="5">
        <v>1.44</v>
      </c>
      <c r="J270" s="5">
        <f t="shared" si="34"/>
        <v>33.12</v>
      </c>
      <c r="K270" s="4"/>
      <c r="L270" s="4" t="s">
        <v>22</v>
      </c>
    </row>
    <row r="271" ht="24" customHeight="1" spans="1:12">
      <c r="A271" s="4"/>
      <c r="B271" s="4"/>
      <c r="C271" s="4"/>
      <c r="D271" s="4" t="s">
        <v>233</v>
      </c>
      <c r="E271" s="5">
        <v>6</v>
      </c>
      <c r="F271" s="5">
        <v>1.8</v>
      </c>
      <c r="G271" s="5">
        <f t="shared" si="33"/>
        <v>10.8</v>
      </c>
      <c r="H271" s="5">
        <v>6</v>
      </c>
      <c r="I271" s="5">
        <v>1.8</v>
      </c>
      <c r="J271" s="5">
        <f t="shared" si="34"/>
        <v>10.8</v>
      </c>
      <c r="K271" s="4"/>
      <c r="L271" s="4" t="s">
        <v>22</v>
      </c>
    </row>
    <row r="272" ht="24" customHeight="1" spans="1:12">
      <c r="A272" s="4"/>
      <c r="B272" s="4"/>
      <c r="C272" s="4"/>
      <c r="D272" s="4" t="s">
        <v>234</v>
      </c>
      <c r="E272" s="5">
        <v>1</v>
      </c>
      <c r="F272" s="5">
        <v>1.008</v>
      </c>
      <c r="G272" s="5">
        <f t="shared" si="33"/>
        <v>1.008</v>
      </c>
      <c r="H272" s="5">
        <v>1</v>
      </c>
      <c r="I272" s="5">
        <v>1.008</v>
      </c>
      <c r="J272" s="5">
        <f t="shared" si="34"/>
        <v>1.008</v>
      </c>
      <c r="K272" s="4"/>
      <c r="L272" s="4" t="s">
        <v>22</v>
      </c>
    </row>
    <row r="273" ht="24" customHeight="1" spans="1:12">
      <c r="A273" s="4"/>
      <c r="B273" s="4"/>
      <c r="C273" s="4"/>
      <c r="D273" s="4" t="s">
        <v>234</v>
      </c>
      <c r="E273" s="5">
        <v>1</v>
      </c>
      <c r="F273" s="5">
        <v>1.26</v>
      </c>
      <c r="G273" s="5">
        <f t="shared" si="33"/>
        <v>1.26</v>
      </c>
      <c r="H273" s="5">
        <v>1</v>
      </c>
      <c r="I273" s="5">
        <v>1.26</v>
      </c>
      <c r="J273" s="5">
        <f t="shared" si="34"/>
        <v>1.26</v>
      </c>
      <c r="K273" s="4"/>
      <c r="L273" s="4" t="s">
        <v>22</v>
      </c>
    </row>
    <row r="274" ht="24" customHeight="1" spans="1:12">
      <c r="A274" s="4"/>
      <c r="B274" s="4"/>
      <c r="C274" s="4"/>
      <c r="D274" s="4" t="s">
        <v>234</v>
      </c>
      <c r="E274" s="5">
        <v>15</v>
      </c>
      <c r="F274" s="5">
        <v>1.44</v>
      </c>
      <c r="G274" s="5">
        <f t="shared" si="33"/>
        <v>21.6</v>
      </c>
      <c r="H274" s="5">
        <v>15</v>
      </c>
      <c r="I274" s="5">
        <v>1.44</v>
      </c>
      <c r="J274" s="5">
        <f t="shared" si="34"/>
        <v>21.6</v>
      </c>
      <c r="K274" s="4"/>
      <c r="L274" s="4" t="s">
        <v>22</v>
      </c>
    </row>
    <row r="275" ht="24" customHeight="1" spans="1:12">
      <c r="A275" s="4"/>
      <c r="B275" s="4"/>
      <c r="C275" s="4"/>
      <c r="D275" s="4" t="s">
        <v>234</v>
      </c>
      <c r="E275" s="5">
        <v>1</v>
      </c>
      <c r="F275" s="5">
        <v>1.62</v>
      </c>
      <c r="G275" s="5">
        <f t="shared" si="33"/>
        <v>1.62</v>
      </c>
      <c r="H275" s="5">
        <v>0</v>
      </c>
      <c r="I275" s="5">
        <v>0</v>
      </c>
      <c r="J275" s="5">
        <f t="shared" si="34"/>
        <v>0</v>
      </c>
      <c r="K275" s="4"/>
      <c r="L275" s="5" t="s">
        <v>235</v>
      </c>
    </row>
    <row r="276" ht="24" customHeight="1" spans="1:12">
      <c r="A276" s="4"/>
      <c r="B276" s="4"/>
      <c r="C276" s="4"/>
      <c r="D276" s="4" t="s">
        <v>234</v>
      </c>
      <c r="E276" s="5">
        <v>4</v>
      </c>
      <c r="F276" s="5">
        <v>1.8</v>
      </c>
      <c r="G276" s="5">
        <f t="shared" si="33"/>
        <v>7.2</v>
      </c>
      <c r="H276" s="5">
        <v>4</v>
      </c>
      <c r="I276" s="5">
        <v>1.8</v>
      </c>
      <c r="J276" s="5">
        <f t="shared" si="34"/>
        <v>7.2</v>
      </c>
      <c r="K276" s="4"/>
      <c r="L276" s="4" t="s">
        <v>22</v>
      </c>
    </row>
    <row r="277" ht="24" customHeight="1" spans="1:12">
      <c r="A277" s="4"/>
      <c r="B277" s="4"/>
      <c r="C277" s="4"/>
      <c r="D277" s="4" t="s">
        <v>236</v>
      </c>
      <c r="E277" s="5">
        <v>34</v>
      </c>
      <c r="F277" s="5">
        <v>1.152</v>
      </c>
      <c r="G277" s="5">
        <f t="shared" si="33"/>
        <v>39.168</v>
      </c>
      <c r="H277" s="5">
        <v>34</v>
      </c>
      <c r="I277" s="5">
        <v>1.152</v>
      </c>
      <c r="J277" s="5">
        <f t="shared" si="34"/>
        <v>39.168</v>
      </c>
      <c r="K277" s="4"/>
      <c r="L277" s="4" t="s">
        <v>22</v>
      </c>
    </row>
    <row r="278" ht="24" customHeight="1" spans="1:12">
      <c r="A278" s="4"/>
      <c r="B278" s="4"/>
      <c r="C278" s="4"/>
      <c r="D278" s="4" t="s">
        <v>236</v>
      </c>
      <c r="E278" s="5">
        <v>4</v>
      </c>
      <c r="F278" s="5">
        <v>1.26</v>
      </c>
      <c r="G278" s="5">
        <f t="shared" si="33"/>
        <v>5.04</v>
      </c>
      <c r="H278" s="5">
        <v>4</v>
      </c>
      <c r="I278" s="5">
        <v>1.26</v>
      </c>
      <c r="J278" s="5">
        <f t="shared" si="34"/>
        <v>5.04</v>
      </c>
      <c r="K278" s="4"/>
      <c r="L278" s="4" t="s">
        <v>22</v>
      </c>
    </row>
    <row r="279" ht="24" customHeight="1" spans="1:12">
      <c r="A279" s="4"/>
      <c r="B279" s="4"/>
      <c r="C279" s="4"/>
      <c r="D279" s="4" t="s">
        <v>236</v>
      </c>
      <c r="E279" s="5">
        <v>7</v>
      </c>
      <c r="F279" s="5">
        <v>1.8</v>
      </c>
      <c r="G279" s="5">
        <f t="shared" si="33"/>
        <v>12.6</v>
      </c>
      <c r="H279" s="5">
        <v>7</v>
      </c>
      <c r="I279" s="5">
        <v>1.8</v>
      </c>
      <c r="J279" s="5">
        <f t="shared" si="34"/>
        <v>12.6</v>
      </c>
      <c r="K279" s="4"/>
      <c r="L279" s="4" t="s">
        <v>22</v>
      </c>
    </row>
    <row r="280" ht="24" customHeight="1" spans="1:12">
      <c r="A280" s="4"/>
      <c r="B280" s="4"/>
      <c r="C280" s="4"/>
      <c r="D280" s="4" t="s">
        <v>237</v>
      </c>
      <c r="E280" s="5">
        <v>7</v>
      </c>
      <c r="F280" s="5">
        <v>1.44</v>
      </c>
      <c r="G280" s="5">
        <f t="shared" si="33"/>
        <v>10.08</v>
      </c>
      <c r="H280" s="5">
        <v>7</v>
      </c>
      <c r="I280" s="5">
        <v>1.44</v>
      </c>
      <c r="J280" s="5">
        <f t="shared" si="34"/>
        <v>10.08</v>
      </c>
      <c r="K280" s="4"/>
      <c r="L280" s="4" t="s">
        <v>22</v>
      </c>
    </row>
    <row r="281" ht="24" customHeight="1" spans="1:12">
      <c r="A281" s="4"/>
      <c r="B281" s="4"/>
      <c r="C281" s="4"/>
      <c r="D281" s="4" t="s">
        <v>238</v>
      </c>
      <c r="E281" s="5">
        <v>7</v>
      </c>
      <c r="F281" s="5">
        <v>1.008</v>
      </c>
      <c r="G281" s="5">
        <f t="shared" si="33"/>
        <v>7.056</v>
      </c>
      <c r="H281" s="5">
        <v>7</v>
      </c>
      <c r="I281" s="5">
        <v>1.008</v>
      </c>
      <c r="J281" s="5">
        <f t="shared" si="34"/>
        <v>7.056</v>
      </c>
      <c r="K281" s="4"/>
      <c r="L281" s="4" t="s">
        <v>22</v>
      </c>
    </row>
    <row r="282" ht="24" customHeight="1" spans="1:12">
      <c r="A282" s="4"/>
      <c r="B282" s="4"/>
      <c r="C282" s="4"/>
      <c r="D282" s="4" t="s">
        <v>238</v>
      </c>
      <c r="E282" s="5">
        <v>10</v>
      </c>
      <c r="F282" s="5">
        <v>1.26</v>
      </c>
      <c r="G282" s="5">
        <f t="shared" si="33"/>
        <v>12.6</v>
      </c>
      <c r="H282" s="5">
        <v>0</v>
      </c>
      <c r="I282" s="5">
        <v>0</v>
      </c>
      <c r="J282" s="5">
        <f t="shared" si="34"/>
        <v>0</v>
      </c>
      <c r="K282" s="4"/>
      <c r="L282" s="5" t="s">
        <v>239</v>
      </c>
    </row>
    <row r="283" ht="24" customHeight="1" spans="1:12">
      <c r="A283" s="4"/>
      <c r="B283" s="4"/>
      <c r="C283" s="4"/>
      <c r="D283" s="4" t="s">
        <v>238</v>
      </c>
      <c r="E283" s="5">
        <v>42</v>
      </c>
      <c r="F283" s="5">
        <v>1.44</v>
      </c>
      <c r="G283" s="5">
        <f t="shared" si="33"/>
        <v>60.48</v>
      </c>
      <c r="H283" s="5">
        <v>42</v>
      </c>
      <c r="I283" s="5">
        <v>1.44</v>
      </c>
      <c r="J283" s="5">
        <f t="shared" si="34"/>
        <v>60.48</v>
      </c>
      <c r="K283" s="4"/>
      <c r="L283" s="4" t="s">
        <v>22</v>
      </c>
    </row>
    <row r="284" ht="24" customHeight="1" spans="1:12">
      <c r="A284" s="4"/>
      <c r="B284" s="4"/>
      <c r="C284" s="4"/>
      <c r="D284" s="4" t="s">
        <v>238</v>
      </c>
      <c r="E284" s="5">
        <v>23</v>
      </c>
      <c r="F284" s="5">
        <v>1.8</v>
      </c>
      <c r="G284" s="5">
        <f t="shared" si="33"/>
        <v>41.4</v>
      </c>
      <c r="H284" s="5">
        <v>23</v>
      </c>
      <c r="I284" s="5">
        <v>1.8</v>
      </c>
      <c r="J284" s="5">
        <f t="shared" si="34"/>
        <v>41.4</v>
      </c>
      <c r="K284" s="4"/>
      <c r="L284" s="4" t="s">
        <v>22</v>
      </c>
    </row>
    <row r="285" ht="24" customHeight="1" spans="1:12">
      <c r="A285" s="4"/>
      <c r="B285" s="4"/>
      <c r="C285" s="4"/>
      <c r="D285" s="4" t="s">
        <v>240</v>
      </c>
      <c r="E285" s="5">
        <v>10</v>
      </c>
      <c r="F285" s="5">
        <v>1.152</v>
      </c>
      <c r="G285" s="5">
        <f t="shared" si="33"/>
        <v>11.52</v>
      </c>
      <c r="H285" s="5">
        <v>10</v>
      </c>
      <c r="I285" s="5">
        <v>1.152</v>
      </c>
      <c r="J285" s="5">
        <f t="shared" si="34"/>
        <v>11.52</v>
      </c>
      <c r="K285" s="4"/>
      <c r="L285" s="4" t="s">
        <v>22</v>
      </c>
    </row>
    <row r="286" ht="24" customHeight="1" spans="1:12">
      <c r="A286" s="4"/>
      <c r="B286" s="4"/>
      <c r="C286" s="4"/>
      <c r="D286" s="4" t="s">
        <v>241</v>
      </c>
      <c r="E286" s="5">
        <v>5</v>
      </c>
      <c r="F286" s="5">
        <v>0.936</v>
      </c>
      <c r="G286" s="5">
        <f t="shared" si="33"/>
        <v>4.68</v>
      </c>
      <c r="H286" s="5">
        <v>5</v>
      </c>
      <c r="I286" s="5">
        <v>0.936</v>
      </c>
      <c r="J286" s="5">
        <f t="shared" si="34"/>
        <v>4.68</v>
      </c>
      <c r="K286" s="4"/>
      <c r="L286" s="4" t="s">
        <v>22</v>
      </c>
    </row>
    <row r="287" ht="24" customHeight="1" spans="1:12">
      <c r="A287" s="4"/>
      <c r="B287" s="4"/>
      <c r="C287" s="4"/>
      <c r="D287" s="4" t="s">
        <v>241</v>
      </c>
      <c r="E287" s="5">
        <v>2</v>
      </c>
      <c r="F287" s="5">
        <v>0.936</v>
      </c>
      <c r="G287" s="5">
        <f t="shared" si="33"/>
        <v>1.872</v>
      </c>
      <c r="H287" s="5">
        <v>2</v>
      </c>
      <c r="I287" s="5">
        <v>0.2808</v>
      </c>
      <c r="J287" s="5">
        <f t="shared" si="34"/>
        <v>0.5616</v>
      </c>
      <c r="K287" s="4"/>
      <c r="L287" s="4" t="s">
        <v>22</v>
      </c>
    </row>
    <row r="288" ht="24" customHeight="1" spans="1:12">
      <c r="A288" s="4"/>
      <c r="B288" s="4"/>
      <c r="C288" s="4"/>
      <c r="D288" s="4" t="s">
        <v>242</v>
      </c>
      <c r="E288" s="5">
        <v>1</v>
      </c>
      <c r="F288" s="5">
        <v>0.7731</v>
      </c>
      <c r="G288" s="5">
        <f t="shared" si="33"/>
        <v>0.7731</v>
      </c>
      <c r="H288" s="5">
        <v>1</v>
      </c>
      <c r="I288" s="5">
        <v>0.2319</v>
      </c>
      <c r="J288" s="5">
        <f t="shared" si="34"/>
        <v>0.2319</v>
      </c>
      <c r="K288" s="4"/>
      <c r="L288" s="4" t="s">
        <v>22</v>
      </c>
    </row>
    <row r="289" ht="24" customHeight="1" spans="1:12">
      <c r="A289" s="4"/>
      <c r="B289" s="4"/>
      <c r="C289" s="4"/>
      <c r="D289" s="4" t="s">
        <v>242</v>
      </c>
      <c r="E289" s="5">
        <v>2</v>
      </c>
      <c r="F289" s="5">
        <v>0.7731</v>
      </c>
      <c r="G289" s="5">
        <f t="shared" si="33"/>
        <v>1.5462</v>
      </c>
      <c r="H289" s="5">
        <v>1</v>
      </c>
      <c r="I289" s="5">
        <v>0.7731</v>
      </c>
      <c r="J289" s="5">
        <f t="shared" si="34"/>
        <v>0.7731</v>
      </c>
      <c r="K289" s="4"/>
      <c r="L289" s="5" t="s">
        <v>25</v>
      </c>
    </row>
    <row r="290" ht="24" customHeight="1" spans="1:12">
      <c r="A290" s="4"/>
      <c r="B290" s="4"/>
      <c r="C290" s="4"/>
      <c r="D290" s="4" t="s">
        <v>243</v>
      </c>
      <c r="E290" s="5">
        <v>26</v>
      </c>
      <c r="F290" s="5">
        <v>1.1304</v>
      </c>
      <c r="G290" s="5">
        <f t="shared" si="33"/>
        <v>29.3904</v>
      </c>
      <c r="H290" s="5">
        <v>26</v>
      </c>
      <c r="I290" s="5">
        <v>1.1304</v>
      </c>
      <c r="J290" s="5">
        <f t="shared" si="34"/>
        <v>29.3904</v>
      </c>
      <c r="K290" s="4"/>
      <c r="L290" s="4" t="s">
        <v>22</v>
      </c>
    </row>
    <row r="291" ht="24" customHeight="1" spans="1:12">
      <c r="A291" s="4"/>
      <c r="B291" s="4"/>
      <c r="C291" s="4"/>
      <c r="D291" s="4" t="s">
        <v>243</v>
      </c>
      <c r="E291" s="5">
        <v>27</v>
      </c>
      <c r="F291" s="5">
        <v>1.1304</v>
      </c>
      <c r="G291" s="5">
        <f t="shared" si="33"/>
        <v>30.5208</v>
      </c>
      <c r="H291" s="5">
        <v>24</v>
      </c>
      <c r="I291" s="5">
        <v>0.3391</v>
      </c>
      <c r="J291" s="5">
        <f t="shared" si="34"/>
        <v>8.1384</v>
      </c>
      <c r="K291" s="4"/>
      <c r="L291" s="5" t="s">
        <v>172</v>
      </c>
    </row>
    <row r="292" ht="24" customHeight="1" spans="1:12">
      <c r="A292" s="4"/>
      <c r="B292" s="4"/>
      <c r="C292" s="4"/>
      <c r="D292" s="4" t="s">
        <v>244</v>
      </c>
      <c r="E292" s="5">
        <v>4</v>
      </c>
      <c r="F292" s="5">
        <v>0.936</v>
      </c>
      <c r="G292" s="5">
        <f t="shared" si="33"/>
        <v>3.744</v>
      </c>
      <c r="H292" s="5">
        <v>4</v>
      </c>
      <c r="I292" s="5">
        <v>0.2808</v>
      </c>
      <c r="J292" s="5">
        <f t="shared" si="34"/>
        <v>1.1232</v>
      </c>
      <c r="K292" s="4"/>
      <c r="L292" s="4" t="s">
        <v>22</v>
      </c>
    </row>
    <row r="293" ht="24" customHeight="1" spans="1:12">
      <c r="A293" s="4"/>
      <c r="B293" s="4"/>
      <c r="C293" s="4"/>
      <c r="D293" s="4" t="s">
        <v>244</v>
      </c>
      <c r="E293" s="5">
        <v>5</v>
      </c>
      <c r="F293" s="5">
        <v>0.936</v>
      </c>
      <c r="G293" s="5">
        <f t="shared" si="33"/>
        <v>4.68</v>
      </c>
      <c r="H293" s="5">
        <v>2</v>
      </c>
      <c r="I293" s="5">
        <v>0.936</v>
      </c>
      <c r="J293" s="5">
        <f t="shared" si="34"/>
        <v>1.872</v>
      </c>
      <c r="K293" s="4"/>
      <c r="L293" s="5" t="s">
        <v>196</v>
      </c>
    </row>
    <row r="294" ht="24" customHeight="1" spans="1:12">
      <c r="A294" s="4"/>
      <c r="B294" s="4"/>
      <c r="C294" s="4"/>
      <c r="D294" s="4" t="s">
        <v>245</v>
      </c>
      <c r="E294" s="5">
        <v>32</v>
      </c>
      <c r="F294" s="5">
        <v>0.9664</v>
      </c>
      <c r="G294" s="5">
        <f t="shared" ref="G294:G314" si="35">E294*F294</f>
        <v>30.9248</v>
      </c>
      <c r="H294" s="5">
        <v>32</v>
      </c>
      <c r="I294" s="5">
        <v>0.2899</v>
      </c>
      <c r="J294" s="5">
        <f t="shared" ref="J294:J314" si="36">H294*I294</f>
        <v>9.2768</v>
      </c>
      <c r="K294" s="4"/>
      <c r="L294" s="4" t="s">
        <v>22</v>
      </c>
    </row>
    <row r="295" ht="24" customHeight="1" spans="1:12">
      <c r="A295" s="4"/>
      <c r="B295" s="4"/>
      <c r="C295" s="4"/>
      <c r="D295" s="4" t="s">
        <v>245</v>
      </c>
      <c r="E295" s="5">
        <v>28</v>
      </c>
      <c r="F295" s="5">
        <v>0.9664</v>
      </c>
      <c r="G295" s="5">
        <f t="shared" si="35"/>
        <v>27.0592</v>
      </c>
      <c r="H295" s="5">
        <v>24</v>
      </c>
      <c r="I295" s="5">
        <v>0.9664</v>
      </c>
      <c r="J295" s="5">
        <f t="shared" si="36"/>
        <v>23.1936</v>
      </c>
      <c r="K295" s="4"/>
      <c r="L295" s="5" t="s">
        <v>194</v>
      </c>
    </row>
    <row r="296" ht="24" customHeight="1" spans="1:12">
      <c r="A296" s="4"/>
      <c r="B296" s="4"/>
      <c r="C296" s="4"/>
      <c r="D296" s="4" t="s">
        <v>246</v>
      </c>
      <c r="E296" s="5">
        <v>1</v>
      </c>
      <c r="F296" s="5">
        <v>0.7731</v>
      </c>
      <c r="G296" s="5">
        <f t="shared" si="35"/>
        <v>0.7731</v>
      </c>
      <c r="H296" s="5">
        <v>1</v>
      </c>
      <c r="I296" s="5">
        <v>0.2319</v>
      </c>
      <c r="J296" s="5">
        <f t="shared" si="36"/>
        <v>0.2319</v>
      </c>
      <c r="K296" s="4"/>
      <c r="L296" s="4" t="s">
        <v>22</v>
      </c>
    </row>
    <row r="297" ht="24" customHeight="1" spans="1:12">
      <c r="A297" s="4"/>
      <c r="B297" s="4"/>
      <c r="C297" s="4"/>
      <c r="D297" s="4" t="s">
        <v>246</v>
      </c>
      <c r="E297" s="5">
        <v>1</v>
      </c>
      <c r="F297" s="5">
        <v>0.7731</v>
      </c>
      <c r="G297" s="5">
        <f t="shared" si="35"/>
        <v>0.7731</v>
      </c>
      <c r="H297" s="5">
        <v>1</v>
      </c>
      <c r="I297" s="5">
        <v>0.7731</v>
      </c>
      <c r="J297" s="5">
        <f t="shared" si="36"/>
        <v>0.7731</v>
      </c>
      <c r="K297" s="4"/>
      <c r="L297" s="4" t="s">
        <v>22</v>
      </c>
    </row>
    <row r="298" ht="24" customHeight="1" spans="1:12">
      <c r="A298" s="4"/>
      <c r="B298" s="4"/>
      <c r="C298" s="4"/>
      <c r="D298" s="4" t="s">
        <v>247</v>
      </c>
      <c r="E298" s="5">
        <v>2</v>
      </c>
      <c r="F298" s="5">
        <v>0.936</v>
      </c>
      <c r="G298" s="5">
        <f t="shared" si="35"/>
        <v>1.872</v>
      </c>
      <c r="H298" s="5">
        <v>2</v>
      </c>
      <c r="I298" s="5">
        <v>0.2808</v>
      </c>
      <c r="J298" s="5">
        <f t="shared" si="36"/>
        <v>0.5616</v>
      </c>
      <c r="K298" s="4"/>
      <c r="L298" s="4" t="s">
        <v>22</v>
      </c>
    </row>
    <row r="299" ht="24" customHeight="1" spans="1:12">
      <c r="A299" s="4"/>
      <c r="B299" s="4"/>
      <c r="C299" s="4"/>
      <c r="D299" s="4" t="s">
        <v>247</v>
      </c>
      <c r="E299" s="5">
        <v>2</v>
      </c>
      <c r="F299" s="5">
        <v>0.936</v>
      </c>
      <c r="G299" s="5">
        <f t="shared" si="35"/>
        <v>1.872</v>
      </c>
      <c r="H299" s="5">
        <v>1</v>
      </c>
      <c r="I299" s="5">
        <v>0.936</v>
      </c>
      <c r="J299" s="5">
        <f t="shared" si="36"/>
        <v>0.936</v>
      </c>
      <c r="K299" s="4"/>
      <c r="L299" s="5" t="s">
        <v>25</v>
      </c>
    </row>
    <row r="300" ht="24" customHeight="1" spans="1:12">
      <c r="A300" s="4"/>
      <c r="B300" s="4"/>
      <c r="C300" s="4"/>
      <c r="D300" s="4" t="s">
        <v>248</v>
      </c>
      <c r="E300" s="5">
        <v>1</v>
      </c>
      <c r="F300" s="5">
        <v>1.17</v>
      </c>
      <c r="G300" s="5">
        <f t="shared" si="35"/>
        <v>1.17</v>
      </c>
      <c r="H300" s="5">
        <v>1</v>
      </c>
      <c r="I300" s="5">
        <v>0.351</v>
      </c>
      <c r="J300" s="5">
        <f t="shared" si="36"/>
        <v>0.351</v>
      </c>
      <c r="K300" s="4"/>
      <c r="L300" s="4" t="s">
        <v>22</v>
      </c>
    </row>
    <row r="301" ht="24" customHeight="1" spans="1:12">
      <c r="A301" s="4"/>
      <c r="B301" s="4"/>
      <c r="C301" s="4"/>
      <c r="D301" s="4" t="s">
        <v>249</v>
      </c>
      <c r="E301" s="5">
        <v>30</v>
      </c>
      <c r="F301" s="5">
        <v>1.296</v>
      </c>
      <c r="G301" s="5">
        <f t="shared" si="35"/>
        <v>38.88</v>
      </c>
      <c r="H301" s="5">
        <v>30</v>
      </c>
      <c r="I301" s="5">
        <v>1.296</v>
      </c>
      <c r="J301" s="5">
        <f t="shared" si="36"/>
        <v>38.88</v>
      </c>
      <c r="K301" s="4"/>
      <c r="L301" s="4" t="s">
        <v>22</v>
      </c>
    </row>
    <row r="302" ht="24" customHeight="1" spans="1:12">
      <c r="A302" s="4"/>
      <c r="B302" s="4"/>
      <c r="C302" s="4"/>
      <c r="D302" s="4" t="s">
        <v>249</v>
      </c>
      <c r="E302" s="5">
        <v>15</v>
      </c>
      <c r="F302" s="5">
        <v>1.296</v>
      </c>
      <c r="G302" s="5">
        <f t="shared" si="35"/>
        <v>19.44</v>
      </c>
      <c r="H302" s="5">
        <v>12</v>
      </c>
      <c r="I302" s="5">
        <v>0.3888</v>
      </c>
      <c r="J302" s="5">
        <f t="shared" si="36"/>
        <v>4.6656</v>
      </c>
      <c r="K302" s="4"/>
      <c r="L302" s="5" t="s">
        <v>196</v>
      </c>
    </row>
    <row r="303" ht="24" customHeight="1" spans="1:12">
      <c r="A303" s="4"/>
      <c r="B303" s="4"/>
      <c r="C303" s="4"/>
      <c r="D303" s="4" t="s">
        <v>250</v>
      </c>
      <c r="E303" s="5">
        <v>1</v>
      </c>
      <c r="F303" s="5">
        <v>1.008</v>
      </c>
      <c r="G303" s="5">
        <f t="shared" si="35"/>
        <v>1.008</v>
      </c>
      <c r="H303" s="5">
        <v>1</v>
      </c>
      <c r="I303" s="5">
        <v>1.008</v>
      </c>
      <c r="J303" s="5">
        <f t="shared" si="36"/>
        <v>1.008</v>
      </c>
      <c r="K303" s="4"/>
      <c r="L303" s="4" t="s">
        <v>22</v>
      </c>
    </row>
    <row r="304" ht="24" customHeight="1" spans="1:12">
      <c r="A304" s="4"/>
      <c r="B304" s="4"/>
      <c r="C304" s="4"/>
      <c r="D304" s="4" t="s">
        <v>251</v>
      </c>
      <c r="E304" s="5">
        <v>1</v>
      </c>
      <c r="F304" s="5">
        <v>1.26</v>
      </c>
      <c r="G304" s="5">
        <f t="shared" si="35"/>
        <v>1.26</v>
      </c>
      <c r="H304" s="5">
        <v>1</v>
      </c>
      <c r="I304" s="5">
        <v>1.26</v>
      </c>
      <c r="J304" s="5">
        <f t="shared" si="36"/>
        <v>1.26</v>
      </c>
      <c r="K304" s="4"/>
      <c r="L304" s="4" t="s">
        <v>22</v>
      </c>
    </row>
    <row r="305" ht="24" customHeight="1" spans="1:12">
      <c r="A305" s="4"/>
      <c r="B305" s="4"/>
      <c r="C305" s="4"/>
      <c r="D305" s="4" t="s">
        <v>251</v>
      </c>
      <c r="E305" s="5">
        <v>1</v>
      </c>
      <c r="F305" s="5">
        <v>1.575</v>
      </c>
      <c r="G305" s="5">
        <f t="shared" si="35"/>
        <v>1.575</v>
      </c>
      <c r="H305" s="5">
        <v>1</v>
      </c>
      <c r="I305" s="5">
        <v>0.693</v>
      </c>
      <c r="J305" s="5">
        <f t="shared" si="36"/>
        <v>0.693</v>
      </c>
      <c r="K305" s="4"/>
      <c r="L305" s="4" t="s">
        <v>22</v>
      </c>
    </row>
    <row r="306" ht="24" customHeight="1" spans="1:12">
      <c r="A306" s="4"/>
      <c r="B306" s="4"/>
      <c r="C306" s="4"/>
      <c r="D306" s="4" t="s">
        <v>251</v>
      </c>
      <c r="E306" s="5">
        <v>6</v>
      </c>
      <c r="F306" s="5">
        <v>1.8</v>
      </c>
      <c r="G306" s="5">
        <f t="shared" si="35"/>
        <v>10.8</v>
      </c>
      <c r="H306" s="5">
        <v>6</v>
      </c>
      <c r="I306" s="5">
        <v>1.8</v>
      </c>
      <c r="J306" s="5">
        <f t="shared" si="36"/>
        <v>10.8</v>
      </c>
      <c r="K306" s="4"/>
      <c r="L306" s="4" t="s">
        <v>22</v>
      </c>
    </row>
    <row r="307" ht="24" customHeight="1" spans="1:12">
      <c r="A307" s="4"/>
      <c r="B307" s="4"/>
      <c r="C307" s="4"/>
      <c r="D307" s="4" t="s">
        <v>251</v>
      </c>
      <c r="E307" s="5">
        <v>2</v>
      </c>
      <c r="F307" s="5">
        <v>1.8</v>
      </c>
      <c r="G307" s="5">
        <f t="shared" si="35"/>
        <v>3.6</v>
      </c>
      <c r="H307" s="5">
        <v>1</v>
      </c>
      <c r="I307" s="5">
        <v>0.54</v>
      </c>
      <c r="J307" s="5">
        <f t="shared" si="36"/>
        <v>0.54</v>
      </c>
      <c r="K307" s="4"/>
      <c r="L307" s="5" t="s">
        <v>25</v>
      </c>
    </row>
    <row r="308" ht="24" customHeight="1" spans="1:12">
      <c r="A308" s="4"/>
      <c r="B308" s="4"/>
      <c r="C308" s="4"/>
      <c r="D308" s="4" t="s">
        <v>252</v>
      </c>
      <c r="E308" s="5">
        <v>1</v>
      </c>
      <c r="F308" s="5">
        <v>1.8</v>
      </c>
      <c r="G308" s="5">
        <f t="shared" si="35"/>
        <v>1.8</v>
      </c>
      <c r="H308" s="5">
        <v>1</v>
      </c>
      <c r="I308" s="5">
        <v>0.54</v>
      </c>
      <c r="J308" s="5">
        <f t="shared" si="36"/>
        <v>0.54</v>
      </c>
      <c r="K308" s="4"/>
      <c r="L308" s="4" t="s">
        <v>22</v>
      </c>
    </row>
    <row r="309" ht="24" customHeight="1" spans="1:12">
      <c r="A309" s="4"/>
      <c r="B309" s="4"/>
      <c r="C309" s="4"/>
      <c r="D309" s="4" t="s">
        <v>253</v>
      </c>
      <c r="E309" s="5">
        <v>1</v>
      </c>
      <c r="F309" s="5">
        <v>1.62</v>
      </c>
      <c r="G309" s="5">
        <f t="shared" si="35"/>
        <v>1.62</v>
      </c>
      <c r="H309" s="5">
        <v>1</v>
      </c>
      <c r="I309" s="5">
        <v>0.486</v>
      </c>
      <c r="J309" s="5">
        <f t="shared" si="36"/>
        <v>0.486</v>
      </c>
      <c r="K309" s="4"/>
      <c r="L309" s="4" t="s">
        <v>22</v>
      </c>
    </row>
    <row r="310" ht="24" customHeight="1" spans="1:12">
      <c r="A310" s="4"/>
      <c r="B310" s="4"/>
      <c r="C310" s="4"/>
      <c r="D310" s="4" t="s">
        <v>254</v>
      </c>
      <c r="E310" s="5">
        <v>7</v>
      </c>
      <c r="F310" s="5">
        <v>1.62</v>
      </c>
      <c r="G310" s="5">
        <f t="shared" si="35"/>
        <v>11.34</v>
      </c>
      <c r="H310" s="5">
        <v>7</v>
      </c>
      <c r="I310" s="5">
        <v>0.486</v>
      </c>
      <c r="J310" s="5">
        <f t="shared" si="36"/>
        <v>3.402</v>
      </c>
      <c r="K310" s="4"/>
      <c r="L310" s="4" t="s">
        <v>22</v>
      </c>
    </row>
    <row r="311" ht="24" customHeight="1" spans="1:12">
      <c r="A311" s="4"/>
      <c r="B311" s="4"/>
      <c r="C311" s="4"/>
      <c r="D311" s="4" t="s">
        <v>254</v>
      </c>
      <c r="E311" s="5">
        <v>2</v>
      </c>
      <c r="F311" s="5">
        <v>1.62</v>
      </c>
      <c r="G311" s="5">
        <f t="shared" si="35"/>
        <v>3.24</v>
      </c>
      <c r="H311" s="5">
        <v>2</v>
      </c>
      <c r="I311" s="5">
        <v>1.62</v>
      </c>
      <c r="J311" s="5">
        <f t="shared" si="36"/>
        <v>3.24</v>
      </c>
      <c r="K311" s="4"/>
      <c r="L311" s="4" t="s">
        <v>22</v>
      </c>
    </row>
    <row r="312" ht="24" customHeight="1" spans="1:12">
      <c r="A312" s="4"/>
      <c r="B312" s="4"/>
      <c r="C312" s="4"/>
      <c r="D312" s="4" t="s">
        <v>255</v>
      </c>
      <c r="E312" s="5">
        <v>1</v>
      </c>
      <c r="F312" s="5">
        <v>1.296</v>
      </c>
      <c r="G312" s="5">
        <f t="shared" si="35"/>
        <v>1.296</v>
      </c>
      <c r="H312" s="5">
        <v>1</v>
      </c>
      <c r="I312" s="5">
        <v>1.296</v>
      </c>
      <c r="J312" s="5">
        <f t="shared" si="36"/>
        <v>1.296</v>
      </c>
      <c r="K312" s="4"/>
      <c r="L312" s="4" t="s">
        <v>22</v>
      </c>
    </row>
    <row r="313" ht="24" customHeight="1" spans="1:12">
      <c r="A313" s="4"/>
      <c r="B313" s="4"/>
      <c r="C313" s="4"/>
      <c r="D313" s="4" t="s">
        <v>256</v>
      </c>
      <c r="E313" s="5">
        <v>8</v>
      </c>
      <c r="F313" s="5">
        <v>1.62</v>
      </c>
      <c r="G313" s="5">
        <f t="shared" si="35"/>
        <v>12.96</v>
      </c>
      <c r="H313" s="5">
        <v>8</v>
      </c>
      <c r="I313" s="5">
        <v>1.62</v>
      </c>
      <c r="J313" s="5">
        <f t="shared" si="36"/>
        <v>12.96</v>
      </c>
      <c r="K313" s="4"/>
      <c r="L313" s="4" t="s">
        <v>22</v>
      </c>
    </row>
    <row r="314" ht="24" customHeight="1" spans="1:12">
      <c r="A314" s="4"/>
      <c r="B314" s="4"/>
      <c r="C314" s="4"/>
      <c r="D314" s="4" t="s">
        <v>256</v>
      </c>
      <c r="E314" s="5">
        <v>3</v>
      </c>
      <c r="F314" s="5">
        <v>1.62</v>
      </c>
      <c r="G314" s="5">
        <f t="shared" si="35"/>
        <v>4.86</v>
      </c>
      <c r="H314" s="5">
        <v>2</v>
      </c>
      <c r="I314" s="5">
        <v>0.486</v>
      </c>
      <c r="J314" s="5">
        <f t="shared" si="36"/>
        <v>0.972</v>
      </c>
      <c r="K314" s="4"/>
      <c r="L314" s="5" t="s">
        <v>25</v>
      </c>
    </row>
    <row r="315" ht="24" customHeight="1" spans="1:12">
      <c r="A315" s="4"/>
      <c r="B315" s="4">
        <v>2</v>
      </c>
      <c r="C315" s="4" t="s">
        <v>257</v>
      </c>
      <c r="D315" s="4" t="s">
        <v>17</v>
      </c>
      <c r="E315" s="5">
        <f>SUM(E316)</f>
        <v>1</v>
      </c>
      <c r="F315" s="5"/>
      <c r="G315" s="5">
        <f>SUM(G316)</f>
        <v>1.26</v>
      </c>
      <c r="H315" s="5">
        <f>SUM(H316)</f>
        <v>1</v>
      </c>
      <c r="I315" s="5"/>
      <c r="J315" s="5">
        <f>SUM(J316)</f>
        <v>1.26</v>
      </c>
      <c r="K315" s="4">
        <f>ROUND(J315,0)</f>
        <v>1</v>
      </c>
      <c r="L315" s="4"/>
    </row>
    <row r="316" ht="24" customHeight="1" spans="1:12">
      <c r="A316" s="4"/>
      <c r="B316" s="4"/>
      <c r="C316" s="4"/>
      <c r="D316" s="4" t="s">
        <v>258</v>
      </c>
      <c r="E316" s="5">
        <v>1</v>
      </c>
      <c r="F316" s="5">
        <v>1.26</v>
      </c>
      <c r="G316" s="5">
        <f>E316*F316</f>
        <v>1.26</v>
      </c>
      <c r="H316" s="5">
        <v>1</v>
      </c>
      <c r="I316" s="5">
        <v>1.26</v>
      </c>
      <c r="J316" s="5">
        <f>H316*I316</f>
        <v>1.26</v>
      </c>
      <c r="K316" s="4"/>
      <c r="L316" s="4" t="s">
        <v>22</v>
      </c>
    </row>
    <row r="317" ht="24" customHeight="1" spans="1:12">
      <c r="A317" s="4"/>
      <c r="B317" s="4">
        <v>3</v>
      </c>
      <c r="C317" s="4" t="s">
        <v>259</v>
      </c>
      <c r="D317" s="4" t="s">
        <v>17</v>
      </c>
      <c r="E317" s="5">
        <f>SUM(E318)</f>
        <v>1</v>
      </c>
      <c r="F317" s="5"/>
      <c r="G317" s="5">
        <f>SUM(G318)</f>
        <v>1.8</v>
      </c>
      <c r="H317" s="5">
        <f>SUM(H318)</f>
        <v>1</v>
      </c>
      <c r="I317" s="5"/>
      <c r="J317" s="5">
        <f>SUM(J318)</f>
        <v>1.8</v>
      </c>
      <c r="K317" s="4">
        <f>ROUND(J317,0)</f>
        <v>2</v>
      </c>
      <c r="L317" s="4"/>
    </row>
    <row r="318" ht="24" customHeight="1" spans="1:12">
      <c r="A318" s="4"/>
      <c r="B318" s="4"/>
      <c r="C318" s="4"/>
      <c r="D318" s="4" t="s">
        <v>260</v>
      </c>
      <c r="E318" s="5">
        <v>1</v>
      </c>
      <c r="F318" s="5">
        <v>1.8</v>
      </c>
      <c r="G318" s="5">
        <f>E318*F318</f>
        <v>1.8</v>
      </c>
      <c r="H318" s="5">
        <v>1</v>
      </c>
      <c r="I318" s="5">
        <v>1.8</v>
      </c>
      <c r="J318" s="5">
        <f>H318*I318</f>
        <v>1.8</v>
      </c>
      <c r="K318" s="4"/>
      <c r="L318" s="4" t="s">
        <v>22</v>
      </c>
    </row>
    <row r="319" ht="24" customHeight="1" spans="1:12">
      <c r="A319" s="4"/>
      <c r="B319" s="4">
        <v>4</v>
      </c>
      <c r="C319" s="4" t="s">
        <v>261</v>
      </c>
      <c r="D319" s="4" t="s">
        <v>17</v>
      </c>
      <c r="E319" s="5">
        <f>SUM(E320:E322)</f>
        <v>25</v>
      </c>
      <c r="F319" s="5"/>
      <c r="G319" s="5">
        <f>SUM(G320:G322)</f>
        <v>120.2018</v>
      </c>
      <c r="H319" s="5">
        <f>SUM(H320:H322)</f>
        <v>25</v>
      </c>
      <c r="I319" s="5"/>
      <c r="J319" s="5">
        <f>SUM(J320:J322)</f>
        <v>120.2018</v>
      </c>
      <c r="K319" s="4">
        <f>ROUND(J319,0)</f>
        <v>120</v>
      </c>
      <c r="L319" s="4"/>
    </row>
    <row r="320" ht="24" customHeight="1" spans="1:12">
      <c r="A320" s="4"/>
      <c r="B320" s="4"/>
      <c r="C320" s="4"/>
      <c r="D320" s="4" t="s">
        <v>262</v>
      </c>
      <c r="E320" s="5">
        <v>1</v>
      </c>
      <c r="F320" s="5">
        <v>1.4018</v>
      </c>
      <c r="G320" s="5">
        <f>E320*F320</f>
        <v>1.4018</v>
      </c>
      <c r="H320" s="5">
        <v>1</v>
      </c>
      <c r="I320" s="5">
        <v>1.4018</v>
      </c>
      <c r="J320" s="5">
        <f>H320*I320</f>
        <v>1.4018</v>
      </c>
      <c r="K320" s="4"/>
      <c r="L320" s="4" t="s">
        <v>22</v>
      </c>
    </row>
    <row r="321" ht="24" customHeight="1" spans="1:12">
      <c r="A321" s="4"/>
      <c r="B321" s="4"/>
      <c r="C321" s="4"/>
      <c r="D321" s="4" t="s">
        <v>263</v>
      </c>
      <c r="E321" s="5">
        <v>9</v>
      </c>
      <c r="F321" s="5">
        <v>4.95</v>
      </c>
      <c r="G321" s="5">
        <f>E321*F321</f>
        <v>44.55</v>
      </c>
      <c r="H321" s="5">
        <v>9</v>
      </c>
      <c r="I321" s="5">
        <v>4.95</v>
      </c>
      <c r="J321" s="5">
        <f>H321*I321</f>
        <v>44.55</v>
      </c>
      <c r="K321" s="4"/>
      <c r="L321" s="4" t="s">
        <v>22</v>
      </c>
    </row>
    <row r="322" ht="24" customHeight="1" spans="1:12">
      <c r="A322" s="4"/>
      <c r="B322" s="4"/>
      <c r="C322" s="4"/>
      <c r="D322" s="4" t="s">
        <v>264</v>
      </c>
      <c r="E322" s="5">
        <v>15</v>
      </c>
      <c r="F322" s="5">
        <v>4.95</v>
      </c>
      <c r="G322" s="5">
        <f>E322*F322</f>
        <v>74.25</v>
      </c>
      <c r="H322" s="5">
        <v>15</v>
      </c>
      <c r="I322" s="5">
        <v>4.95</v>
      </c>
      <c r="J322" s="5">
        <f>H322*I322</f>
        <v>74.25</v>
      </c>
      <c r="K322" s="4"/>
      <c r="L322" s="4" t="s">
        <v>22</v>
      </c>
    </row>
    <row r="323" ht="24" customHeight="1" spans="1:12">
      <c r="A323" s="4"/>
      <c r="B323" s="4">
        <v>5</v>
      </c>
      <c r="C323" s="4" t="s">
        <v>265</v>
      </c>
      <c r="D323" s="4" t="s">
        <v>17</v>
      </c>
      <c r="E323" s="5">
        <f>SUM(E324:E335)</f>
        <v>94</v>
      </c>
      <c r="F323" s="5"/>
      <c r="G323" s="5">
        <f>SUM(G324:G335)</f>
        <v>112.9808</v>
      </c>
      <c r="H323" s="5">
        <f>SUM(H324:H335)</f>
        <v>91</v>
      </c>
      <c r="I323" s="5"/>
      <c r="J323" s="5">
        <f>SUM(J324:J335)</f>
        <v>108.2558</v>
      </c>
      <c r="K323" s="4">
        <f>ROUND(J323,0)</f>
        <v>108</v>
      </c>
      <c r="L323" s="4"/>
    </row>
    <row r="324" ht="24" customHeight="1" spans="1:12">
      <c r="A324" s="4"/>
      <c r="B324" s="4"/>
      <c r="C324" s="4"/>
      <c r="D324" s="4" t="s">
        <v>266</v>
      </c>
      <c r="E324" s="5">
        <v>1</v>
      </c>
      <c r="F324" s="5">
        <v>1.26</v>
      </c>
      <c r="G324" s="5">
        <f t="shared" ref="G324:G335" si="37">E324*F324</f>
        <v>1.26</v>
      </c>
      <c r="H324" s="5">
        <v>1</v>
      </c>
      <c r="I324" s="5">
        <v>1.26</v>
      </c>
      <c r="J324" s="5">
        <f t="shared" ref="J324:J335" si="38">H324*I324</f>
        <v>1.26</v>
      </c>
      <c r="K324" s="4"/>
      <c r="L324" s="4" t="s">
        <v>22</v>
      </c>
    </row>
    <row r="325" ht="24" customHeight="1" spans="1:12">
      <c r="A325" s="4"/>
      <c r="B325" s="4"/>
      <c r="C325" s="4"/>
      <c r="D325" s="4" t="s">
        <v>266</v>
      </c>
      <c r="E325" s="5">
        <v>3</v>
      </c>
      <c r="F325" s="5">
        <v>1.8</v>
      </c>
      <c r="G325" s="5">
        <f t="shared" si="37"/>
        <v>5.4</v>
      </c>
      <c r="H325" s="5">
        <v>3</v>
      </c>
      <c r="I325" s="5">
        <v>1.8</v>
      </c>
      <c r="J325" s="5">
        <f t="shared" si="38"/>
        <v>5.4</v>
      </c>
      <c r="K325" s="4"/>
      <c r="L325" s="4" t="s">
        <v>22</v>
      </c>
    </row>
    <row r="326" ht="24" customHeight="1" spans="1:12">
      <c r="A326" s="4"/>
      <c r="B326" s="4"/>
      <c r="C326" s="4"/>
      <c r="D326" s="4" t="s">
        <v>267</v>
      </c>
      <c r="E326" s="5">
        <v>2</v>
      </c>
      <c r="F326" s="5">
        <v>1.575</v>
      </c>
      <c r="G326" s="5">
        <f t="shared" si="37"/>
        <v>3.15</v>
      </c>
      <c r="H326" s="5">
        <v>0</v>
      </c>
      <c r="I326" s="5">
        <v>0</v>
      </c>
      <c r="J326" s="5">
        <f t="shared" si="38"/>
        <v>0</v>
      </c>
      <c r="K326" s="4"/>
      <c r="L326" s="5" t="s">
        <v>75</v>
      </c>
    </row>
    <row r="327" ht="24" customHeight="1" spans="1:12">
      <c r="A327" s="4"/>
      <c r="B327" s="4"/>
      <c r="C327" s="4"/>
      <c r="D327" s="4" t="s">
        <v>268</v>
      </c>
      <c r="E327" s="5">
        <v>1</v>
      </c>
      <c r="F327" s="5">
        <v>1.575</v>
      </c>
      <c r="G327" s="5">
        <f t="shared" si="37"/>
        <v>1.575</v>
      </c>
      <c r="H327" s="5">
        <v>0</v>
      </c>
      <c r="I327" s="5">
        <v>0</v>
      </c>
      <c r="J327" s="5">
        <f t="shared" si="38"/>
        <v>0</v>
      </c>
      <c r="K327" s="4"/>
      <c r="L327" s="5" t="s">
        <v>36</v>
      </c>
    </row>
    <row r="328" ht="24" customHeight="1" spans="1:12">
      <c r="A328" s="4"/>
      <c r="B328" s="4"/>
      <c r="C328" s="4"/>
      <c r="D328" s="4" t="s">
        <v>269</v>
      </c>
      <c r="E328" s="5">
        <v>32</v>
      </c>
      <c r="F328" s="5">
        <v>1.17</v>
      </c>
      <c r="G328" s="5">
        <f t="shared" si="37"/>
        <v>37.44</v>
      </c>
      <c r="H328" s="5">
        <v>32</v>
      </c>
      <c r="I328" s="5">
        <v>1.17</v>
      </c>
      <c r="J328" s="5">
        <f t="shared" si="38"/>
        <v>37.44</v>
      </c>
      <c r="K328" s="4"/>
      <c r="L328" s="4" t="s">
        <v>22</v>
      </c>
    </row>
    <row r="329" ht="24" customHeight="1" spans="1:12">
      <c r="A329" s="4"/>
      <c r="B329" s="4"/>
      <c r="C329" s="4"/>
      <c r="D329" s="4" t="s">
        <v>270</v>
      </c>
      <c r="E329" s="5">
        <v>3</v>
      </c>
      <c r="F329" s="5">
        <v>1.1026</v>
      </c>
      <c r="G329" s="5">
        <f t="shared" si="37"/>
        <v>3.3078</v>
      </c>
      <c r="H329" s="5">
        <v>3</v>
      </c>
      <c r="I329" s="5">
        <v>1.1026</v>
      </c>
      <c r="J329" s="5">
        <f t="shared" si="38"/>
        <v>3.3078</v>
      </c>
      <c r="K329" s="4"/>
      <c r="L329" s="4" t="s">
        <v>22</v>
      </c>
    </row>
    <row r="330" ht="24" customHeight="1" spans="1:12">
      <c r="A330" s="4"/>
      <c r="B330" s="4"/>
      <c r="C330" s="4"/>
      <c r="D330" s="4" t="s">
        <v>271</v>
      </c>
      <c r="E330" s="5">
        <v>1</v>
      </c>
      <c r="F330" s="5">
        <v>1.1088</v>
      </c>
      <c r="G330" s="5">
        <f t="shared" si="37"/>
        <v>1.1088</v>
      </c>
      <c r="H330" s="5">
        <v>1</v>
      </c>
      <c r="I330" s="5">
        <v>1.1088</v>
      </c>
      <c r="J330" s="5">
        <f t="shared" si="38"/>
        <v>1.1088</v>
      </c>
      <c r="K330" s="4"/>
      <c r="L330" s="4" t="s">
        <v>22</v>
      </c>
    </row>
    <row r="331" ht="24" customHeight="1" spans="1:12">
      <c r="A331" s="4"/>
      <c r="B331" s="4"/>
      <c r="C331" s="4"/>
      <c r="D331" s="4" t="s">
        <v>272</v>
      </c>
      <c r="E331" s="5">
        <v>5</v>
      </c>
      <c r="F331" s="5">
        <v>1.1224</v>
      </c>
      <c r="G331" s="5">
        <f t="shared" si="37"/>
        <v>5.612</v>
      </c>
      <c r="H331" s="5">
        <v>5</v>
      </c>
      <c r="I331" s="5">
        <v>1.1224</v>
      </c>
      <c r="J331" s="5">
        <f t="shared" si="38"/>
        <v>5.612</v>
      </c>
      <c r="K331" s="4"/>
      <c r="L331" s="4" t="s">
        <v>22</v>
      </c>
    </row>
    <row r="332" ht="24" customHeight="1" spans="1:12">
      <c r="A332" s="4"/>
      <c r="B332" s="4"/>
      <c r="C332" s="4"/>
      <c r="D332" s="4" t="s">
        <v>273</v>
      </c>
      <c r="E332" s="5">
        <v>10</v>
      </c>
      <c r="F332" s="5">
        <v>1.13</v>
      </c>
      <c r="G332" s="5">
        <f t="shared" si="37"/>
        <v>11.3</v>
      </c>
      <c r="H332" s="5">
        <v>10</v>
      </c>
      <c r="I332" s="5">
        <v>1.13</v>
      </c>
      <c r="J332" s="5">
        <f t="shared" si="38"/>
        <v>11.3</v>
      </c>
      <c r="K332" s="4"/>
      <c r="L332" s="4" t="s">
        <v>22</v>
      </c>
    </row>
    <row r="333" ht="24" customHeight="1" spans="1:12">
      <c r="A333" s="4"/>
      <c r="B333" s="4"/>
      <c r="C333" s="4"/>
      <c r="D333" s="4" t="s">
        <v>274</v>
      </c>
      <c r="E333" s="5">
        <v>6</v>
      </c>
      <c r="F333" s="5">
        <v>1.624</v>
      </c>
      <c r="G333" s="5">
        <f t="shared" si="37"/>
        <v>9.744</v>
      </c>
      <c r="H333" s="5">
        <v>6</v>
      </c>
      <c r="I333" s="5">
        <v>1.624</v>
      </c>
      <c r="J333" s="5">
        <f t="shared" si="38"/>
        <v>9.744</v>
      </c>
      <c r="K333" s="4"/>
      <c r="L333" s="4" t="s">
        <v>22</v>
      </c>
    </row>
    <row r="334" ht="24" customHeight="1" spans="1:12">
      <c r="A334" s="4"/>
      <c r="B334" s="4"/>
      <c r="C334" s="4"/>
      <c r="D334" s="4" t="s">
        <v>275</v>
      </c>
      <c r="E334" s="5">
        <v>11</v>
      </c>
      <c r="F334" s="5">
        <v>1.1048</v>
      </c>
      <c r="G334" s="5">
        <f t="shared" si="37"/>
        <v>12.1528</v>
      </c>
      <c r="H334" s="5">
        <v>11</v>
      </c>
      <c r="I334" s="5">
        <v>1.1048</v>
      </c>
      <c r="J334" s="5">
        <f t="shared" si="38"/>
        <v>12.1528</v>
      </c>
      <c r="K334" s="4"/>
      <c r="L334" s="4" t="s">
        <v>22</v>
      </c>
    </row>
    <row r="335" ht="24" customHeight="1" spans="1:12">
      <c r="A335" s="4"/>
      <c r="B335" s="4"/>
      <c r="C335" s="4"/>
      <c r="D335" s="4" t="s">
        <v>276</v>
      </c>
      <c r="E335" s="5">
        <v>19</v>
      </c>
      <c r="F335" s="5">
        <v>1.1016</v>
      </c>
      <c r="G335" s="5">
        <f t="shared" si="37"/>
        <v>20.9304</v>
      </c>
      <c r="H335" s="5">
        <v>19</v>
      </c>
      <c r="I335" s="5">
        <v>1.1016</v>
      </c>
      <c r="J335" s="5">
        <f t="shared" si="38"/>
        <v>20.9304</v>
      </c>
      <c r="K335" s="4"/>
      <c r="L335" s="4" t="s">
        <v>22</v>
      </c>
    </row>
    <row r="336" ht="24" customHeight="1" spans="1:12">
      <c r="A336" s="4" t="s">
        <v>277</v>
      </c>
      <c r="B336" s="4" t="s">
        <v>15</v>
      </c>
      <c r="C336" s="4"/>
      <c r="D336" s="4"/>
      <c r="E336" s="5">
        <f>E337</f>
        <v>1</v>
      </c>
      <c r="F336" s="5"/>
      <c r="G336" s="5">
        <f t="shared" ref="F336:K336" si="39">G337</f>
        <v>8.1</v>
      </c>
      <c r="H336" s="5">
        <f t="shared" si="39"/>
        <v>1</v>
      </c>
      <c r="I336" s="5"/>
      <c r="J336" s="5">
        <f t="shared" si="39"/>
        <v>8.1</v>
      </c>
      <c r="K336" s="5">
        <f t="shared" si="39"/>
        <v>8</v>
      </c>
      <c r="L336" s="4"/>
    </row>
    <row r="337" ht="24" customHeight="1" spans="1:12">
      <c r="A337" s="4"/>
      <c r="B337" s="4">
        <v>1</v>
      </c>
      <c r="C337" s="4" t="s">
        <v>278</v>
      </c>
      <c r="D337" s="4" t="s">
        <v>17</v>
      </c>
      <c r="E337" s="5">
        <f>SUM(E338)</f>
        <v>1</v>
      </c>
      <c r="F337" s="5"/>
      <c r="G337" s="5">
        <f>SUM(G338)</f>
        <v>8.1</v>
      </c>
      <c r="H337" s="5">
        <f>SUM(H338)</f>
        <v>1</v>
      </c>
      <c r="I337" s="5"/>
      <c r="J337" s="5">
        <f>SUM(J338)</f>
        <v>8.1</v>
      </c>
      <c r="K337" s="4">
        <f>ROUND(J337,0)</f>
        <v>8</v>
      </c>
      <c r="L337" s="4"/>
    </row>
    <row r="338" ht="24" customHeight="1" spans="1:12">
      <c r="A338" s="4"/>
      <c r="B338" s="4"/>
      <c r="C338" s="4"/>
      <c r="D338" s="4" t="s">
        <v>279</v>
      </c>
      <c r="E338" s="5">
        <v>1</v>
      </c>
      <c r="F338" s="5">
        <v>8.1</v>
      </c>
      <c r="G338" s="5">
        <f>E338*F338</f>
        <v>8.1</v>
      </c>
      <c r="H338" s="5">
        <v>1</v>
      </c>
      <c r="I338" s="5">
        <v>8.1</v>
      </c>
      <c r="J338" s="5">
        <f>H338*I338</f>
        <v>8.1</v>
      </c>
      <c r="K338" s="4"/>
      <c r="L338" s="4" t="s">
        <v>22</v>
      </c>
    </row>
    <row r="339" ht="24" customHeight="1" spans="1:12">
      <c r="A339" s="4" t="s">
        <v>280</v>
      </c>
      <c r="B339" s="4" t="s">
        <v>15</v>
      </c>
      <c r="C339" s="4"/>
      <c r="D339" s="4"/>
      <c r="E339" s="5">
        <f>E340</f>
        <v>5</v>
      </c>
      <c r="F339" s="5"/>
      <c r="G339" s="5">
        <f t="shared" ref="F339:K339" si="40">G340</f>
        <v>4.6105</v>
      </c>
      <c r="H339" s="5">
        <f t="shared" si="40"/>
        <v>5</v>
      </c>
      <c r="I339" s="5"/>
      <c r="J339" s="5">
        <f t="shared" si="40"/>
        <v>4.6105</v>
      </c>
      <c r="K339" s="5">
        <f t="shared" si="40"/>
        <v>5</v>
      </c>
      <c r="L339" s="4"/>
    </row>
    <row r="340" ht="24" customHeight="1" spans="1:12">
      <c r="A340" s="4"/>
      <c r="B340" s="4">
        <v>1</v>
      </c>
      <c r="C340" s="4" t="s">
        <v>281</v>
      </c>
      <c r="D340" s="4" t="s">
        <v>17</v>
      </c>
      <c r="E340" s="5">
        <f>SUM(E341:E342)</f>
        <v>5</v>
      </c>
      <c r="F340" s="5"/>
      <c r="G340" s="5">
        <f>SUM(G341:G342)</f>
        <v>4.6105</v>
      </c>
      <c r="H340" s="5">
        <f>SUM(H341:H342)</f>
        <v>5</v>
      </c>
      <c r="I340" s="5"/>
      <c r="J340" s="5">
        <f>SUM(J341:J342)</f>
        <v>4.6105</v>
      </c>
      <c r="K340" s="4">
        <f>ROUND(J340,0)</f>
        <v>5</v>
      </c>
      <c r="L340" s="4"/>
    </row>
    <row r="341" ht="24" customHeight="1" spans="1:12">
      <c r="A341" s="4"/>
      <c r="B341" s="4"/>
      <c r="C341" s="4"/>
      <c r="D341" s="4" t="s">
        <v>282</v>
      </c>
      <c r="E341" s="5">
        <v>4</v>
      </c>
      <c r="F341" s="5">
        <v>0.814</v>
      </c>
      <c r="G341" s="5">
        <f>E341*F341</f>
        <v>3.256</v>
      </c>
      <c r="H341" s="5">
        <v>4</v>
      </c>
      <c r="I341" s="5">
        <v>0.814</v>
      </c>
      <c r="J341" s="5">
        <f>H341*I341</f>
        <v>3.256</v>
      </c>
      <c r="K341" s="4"/>
      <c r="L341" s="4" t="s">
        <v>22</v>
      </c>
    </row>
    <row r="342" ht="24" customHeight="1" spans="1:12">
      <c r="A342" s="4"/>
      <c r="B342" s="4"/>
      <c r="C342" s="4"/>
      <c r="D342" s="4" t="s">
        <v>283</v>
      </c>
      <c r="E342" s="5">
        <v>1</v>
      </c>
      <c r="F342" s="5">
        <v>1.3545</v>
      </c>
      <c r="G342" s="5">
        <f>E342*F342</f>
        <v>1.3545</v>
      </c>
      <c r="H342" s="5">
        <v>1</v>
      </c>
      <c r="I342" s="5">
        <v>1.3545</v>
      </c>
      <c r="J342" s="5">
        <f>H342*I342</f>
        <v>1.3545</v>
      </c>
      <c r="K342" s="4"/>
      <c r="L342" s="4" t="s">
        <v>22</v>
      </c>
    </row>
    <row r="343" ht="24" customHeight="1" spans="1:12">
      <c r="A343" s="4" t="s">
        <v>284</v>
      </c>
      <c r="B343" s="4" t="s">
        <v>15</v>
      </c>
      <c r="C343" s="4"/>
      <c r="D343" s="4"/>
      <c r="E343" s="5">
        <f>E344+E347+E349</f>
        <v>21</v>
      </c>
      <c r="F343" s="5"/>
      <c r="G343" s="5">
        <f t="shared" ref="F343:K343" si="41">G344+G347+G349</f>
        <v>18.5813</v>
      </c>
      <c r="H343" s="5">
        <f t="shared" si="41"/>
        <v>21</v>
      </c>
      <c r="I343" s="5"/>
      <c r="J343" s="5">
        <f t="shared" si="41"/>
        <v>18.1013</v>
      </c>
      <c r="K343" s="5">
        <f t="shared" si="41"/>
        <v>18</v>
      </c>
      <c r="L343" s="4"/>
    </row>
    <row r="344" ht="24" customHeight="1" spans="1:12">
      <c r="A344" s="4"/>
      <c r="B344" s="4">
        <v>1</v>
      </c>
      <c r="C344" s="4" t="s">
        <v>285</v>
      </c>
      <c r="D344" s="4" t="s">
        <v>17</v>
      </c>
      <c r="E344" s="5">
        <f>SUM(E345:E346)</f>
        <v>14</v>
      </c>
      <c r="F344" s="5"/>
      <c r="G344" s="5">
        <f>SUM(G345:G346)</f>
        <v>9.52</v>
      </c>
      <c r="H344" s="5">
        <f>SUM(H345:H346)</f>
        <v>14</v>
      </c>
      <c r="I344" s="5"/>
      <c r="J344" s="5">
        <f>SUM(J345:J346)</f>
        <v>9.04</v>
      </c>
      <c r="K344" s="4">
        <f>ROUND(J344,0)</f>
        <v>9</v>
      </c>
      <c r="L344" s="4"/>
    </row>
    <row r="345" ht="24" customHeight="1" spans="1:12">
      <c r="A345" s="4"/>
      <c r="B345" s="4"/>
      <c r="C345" s="4"/>
      <c r="D345" s="4" t="s">
        <v>286</v>
      </c>
      <c r="E345" s="5">
        <v>13</v>
      </c>
      <c r="F345" s="5">
        <v>0.68</v>
      </c>
      <c r="G345" s="5">
        <f>E345*F345</f>
        <v>8.84</v>
      </c>
      <c r="H345" s="5">
        <v>13</v>
      </c>
      <c r="I345" s="5">
        <v>0.68</v>
      </c>
      <c r="J345" s="5">
        <f>H345*I345</f>
        <v>8.84</v>
      </c>
      <c r="K345" s="4"/>
      <c r="L345" s="4" t="s">
        <v>22</v>
      </c>
    </row>
    <row r="346" ht="24" customHeight="1" spans="1:12">
      <c r="A346" s="4"/>
      <c r="B346" s="4"/>
      <c r="C346" s="4"/>
      <c r="D346" s="4" t="s">
        <v>286</v>
      </c>
      <c r="E346" s="5">
        <v>1</v>
      </c>
      <c r="F346" s="5">
        <v>0.68</v>
      </c>
      <c r="G346" s="5">
        <f>E346*F346</f>
        <v>0.68</v>
      </c>
      <c r="H346" s="5">
        <v>1</v>
      </c>
      <c r="I346" s="5">
        <v>0.2</v>
      </c>
      <c r="J346" s="5">
        <f>H346*I346</f>
        <v>0.2</v>
      </c>
      <c r="K346" s="4"/>
      <c r="L346" s="4" t="s">
        <v>22</v>
      </c>
    </row>
    <row r="347" ht="24" customHeight="1" spans="1:12">
      <c r="A347" s="4"/>
      <c r="B347" s="4">
        <v>2</v>
      </c>
      <c r="C347" s="4" t="s">
        <v>287</v>
      </c>
      <c r="D347" s="4" t="s">
        <v>17</v>
      </c>
      <c r="E347" s="5">
        <f>SUM(E348)</f>
        <v>1</v>
      </c>
      <c r="F347" s="5"/>
      <c r="G347" s="5">
        <f>SUM(G348)</f>
        <v>1.8</v>
      </c>
      <c r="H347" s="5">
        <f>SUM(H348)</f>
        <v>1</v>
      </c>
      <c r="I347" s="5"/>
      <c r="J347" s="5">
        <f>SUM(J348)</f>
        <v>1.8</v>
      </c>
      <c r="K347" s="4">
        <f>ROUND(J347,0)</f>
        <v>2</v>
      </c>
      <c r="L347" s="4"/>
    </row>
    <row r="348" ht="24" customHeight="1" spans="1:12">
      <c r="A348" s="4"/>
      <c r="B348" s="4"/>
      <c r="C348" s="4"/>
      <c r="D348" s="4" t="s">
        <v>288</v>
      </c>
      <c r="E348" s="5">
        <v>1</v>
      </c>
      <c r="F348" s="5">
        <v>1.8</v>
      </c>
      <c r="G348" s="5">
        <f>E348*F348</f>
        <v>1.8</v>
      </c>
      <c r="H348" s="5">
        <v>1</v>
      </c>
      <c r="I348" s="5">
        <v>1.8</v>
      </c>
      <c r="J348" s="5">
        <f>H348*I348</f>
        <v>1.8</v>
      </c>
      <c r="K348" s="4"/>
      <c r="L348" s="4" t="s">
        <v>22</v>
      </c>
    </row>
    <row r="349" ht="24" customHeight="1" spans="1:12">
      <c r="A349" s="4"/>
      <c r="B349" s="4">
        <v>3</v>
      </c>
      <c r="C349" s="4" t="s">
        <v>289</v>
      </c>
      <c r="D349" s="4" t="s">
        <v>17</v>
      </c>
      <c r="E349" s="5">
        <f>SUM(E350:E352)</f>
        <v>6</v>
      </c>
      <c r="F349" s="5"/>
      <c r="G349" s="5">
        <f>SUM(G350:G352)</f>
        <v>7.2613</v>
      </c>
      <c r="H349" s="5">
        <f>SUM(H350:H352)</f>
        <v>6</v>
      </c>
      <c r="I349" s="5"/>
      <c r="J349" s="5">
        <f>SUM(J350:J352)</f>
        <v>7.2613</v>
      </c>
      <c r="K349" s="4">
        <f>ROUND(J349,0)</f>
        <v>7</v>
      </c>
      <c r="L349" s="4"/>
    </row>
    <row r="350" ht="24" customHeight="1" spans="1:12">
      <c r="A350" s="4"/>
      <c r="B350" s="4"/>
      <c r="C350" s="4"/>
      <c r="D350" s="4" t="s">
        <v>290</v>
      </c>
      <c r="E350" s="5">
        <v>1</v>
      </c>
      <c r="F350" s="5">
        <v>1.7236</v>
      </c>
      <c r="G350" s="5">
        <f>E350*F350</f>
        <v>1.7236</v>
      </c>
      <c r="H350" s="5">
        <v>1</v>
      </c>
      <c r="I350" s="5">
        <v>1.7236</v>
      </c>
      <c r="J350" s="5">
        <f>H350*I350</f>
        <v>1.7236</v>
      </c>
      <c r="K350" s="4"/>
      <c r="L350" s="4" t="s">
        <v>22</v>
      </c>
    </row>
    <row r="351" ht="24" customHeight="1" spans="1:12">
      <c r="A351" s="4"/>
      <c r="B351" s="4"/>
      <c r="C351" s="4"/>
      <c r="D351" s="4" t="s">
        <v>291</v>
      </c>
      <c r="E351" s="5">
        <v>4</v>
      </c>
      <c r="F351" s="5">
        <v>1.0548</v>
      </c>
      <c r="G351" s="5">
        <f>E351*F351</f>
        <v>4.2192</v>
      </c>
      <c r="H351" s="5">
        <v>4</v>
      </c>
      <c r="I351" s="5">
        <v>1.0548</v>
      </c>
      <c r="J351" s="5">
        <f>H351*I351</f>
        <v>4.2192</v>
      </c>
      <c r="K351" s="4"/>
      <c r="L351" s="4" t="s">
        <v>22</v>
      </c>
    </row>
    <row r="352" ht="24" customHeight="1" spans="1:12">
      <c r="A352" s="4"/>
      <c r="B352" s="4"/>
      <c r="C352" s="4"/>
      <c r="D352" s="4" t="s">
        <v>291</v>
      </c>
      <c r="E352" s="5">
        <v>1</v>
      </c>
      <c r="F352" s="5">
        <v>1.3185</v>
      </c>
      <c r="G352" s="5">
        <f>E352*F352</f>
        <v>1.3185</v>
      </c>
      <c r="H352" s="5">
        <v>1</v>
      </c>
      <c r="I352" s="5">
        <v>1.3185</v>
      </c>
      <c r="J352" s="5">
        <f>H352*I352</f>
        <v>1.3185</v>
      </c>
      <c r="K352" s="4"/>
      <c r="L352" s="4" t="s">
        <v>22</v>
      </c>
    </row>
    <row r="353" ht="24" customHeight="1" spans="1:12">
      <c r="A353" s="4" t="s">
        <v>292</v>
      </c>
      <c r="B353" s="4" t="s">
        <v>15</v>
      </c>
      <c r="C353" s="4"/>
      <c r="D353" s="4"/>
      <c r="E353" s="5">
        <f>E354+E367+E378</f>
        <v>199</v>
      </c>
      <c r="F353" s="5"/>
      <c r="G353" s="5">
        <f t="shared" ref="F353:K353" si="42">G354+G367+G378</f>
        <v>331.9646</v>
      </c>
      <c r="H353" s="5">
        <f t="shared" si="42"/>
        <v>10</v>
      </c>
      <c r="I353" s="5"/>
      <c r="J353" s="5">
        <f t="shared" si="42"/>
        <v>12.4976</v>
      </c>
      <c r="K353" s="5">
        <f t="shared" si="42"/>
        <v>13</v>
      </c>
      <c r="L353" s="4"/>
    </row>
    <row r="354" ht="24" customHeight="1" spans="1:12">
      <c r="A354" s="4"/>
      <c r="B354" s="4">
        <v>1</v>
      </c>
      <c r="C354" s="4" t="s">
        <v>293</v>
      </c>
      <c r="D354" s="4" t="s">
        <v>17</v>
      </c>
      <c r="E354" s="5">
        <f>SUM(E355:E366)</f>
        <v>34</v>
      </c>
      <c r="F354" s="5"/>
      <c r="G354" s="5">
        <f>SUM(G355:G366)</f>
        <v>93.5962</v>
      </c>
      <c r="H354" s="5">
        <f>SUM(H355:H366)</f>
        <v>7</v>
      </c>
      <c r="I354" s="5"/>
      <c r="J354" s="5">
        <f>SUM(J355:J366)</f>
        <v>7.8626</v>
      </c>
      <c r="K354" s="4">
        <f>ROUND(J354,0)</f>
        <v>8</v>
      </c>
      <c r="L354" s="4"/>
    </row>
    <row r="355" ht="24" customHeight="1" spans="1:12">
      <c r="A355" s="4"/>
      <c r="B355" s="4"/>
      <c r="C355" s="4"/>
      <c r="D355" s="4" t="s">
        <v>294</v>
      </c>
      <c r="E355" s="5">
        <v>1</v>
      </c>
      <c r="F355" s="5">
        <v>1.0549</v>
      </c>
      <c r="G355" s="5">
        <f t="shared" ref="G355:G366" si="43">E355*F355</f>
        <v>1.0549</v>
      </c>
      <c r="H355" s="5">
        <v>1</v>
      </c>
      <c r="I355" s="5">
        <v>1.0549</v>
      </c>
      <c r="J355" s="5">
        <f t="shared" ref="J355:J366" si="44">H355*I355</f>
        <v>1.0549</v>
      </c>
      <c r="K355" s="4"/>
      <c r="L355" s="4" t="s">
        <v>22</v>
      </c>
    </row>
    <row r="356" ht="24" customHeight="1" spans="1:12">
      <c r="A356" s="4"/>
      <c r="B356" s="4"/>
      <c r="C356" s="4"/>
      <c r="D356" s="4" t="s">
        <v>295</v>
      </c>
      <c r="E356" s="5">
        <v>2</v>
      </c>
      <c r="F356" s="5">
        <v>1.0549</v>
      </c>
      <c r="G356" s="5">
        <f t="shared" si="43"/>
        <v>2.1098</v>
      </c>
      <c r="H356" s="5">
        <v>0</v>
      </c>
      <c r="I356" s="5">
        <v>0</v>
      </c>
      <c r="J356" s="5">
        <f t="shared" si="44"/>
        <v>0</v>
      </c>
      <c r="K356" s="4"/>
      <c r="L356" s="5" t="s">
        <v>75</v>
      </c>
    </row>
    <row r="357" ht="24" customHeight="1" spans="1:12">
      <c r="A357" s="4"/>
      <c r="B357" s="4"/>
      <c r="C357" s="4"/>
      <c r="D357" s="4" t="s">
        <v>296</v>
      </c>
      <c r="E357" s="5">
        <v>7</v>
      </c>
      <c r="F357" s="5">
        <v>1.0451</v>
      </c>
      <c r="G357" s="5">
        <f t="shared" si="43"/>
        <v>7.3157</v>
      </c>
      <c r="H357" s="5">
        <v>4</v>
      </c>
      <c r="I357" s="5">
        <v>1.0451</v>
      </c>
      <c r="J357" s="5">
        <f t="shared" si="44"/>
        <v>4.1804</v>
      </c>
      <c r="K357" s="4"/>
      <c r="L357" s="5" t="s">
        <v>33</v>
      </c>
    </row>
    <row r="358" ht="24" customHeight="1" spans="1:12">
      <c r="A358" s="4"/>
      <c r="B358" s="4"/>
      <c r="C358" s="4"/>
      <c r="D358" s="4" t="s">
        <v>296</v>
      </c>
      <c r="E358" s="5">
        <v>3</v>
      </c>
      <c r="F358" s="5">
        <v>1.3064</v>
      </c>
      <c r="G358" s="5">
        <f t="shared" si="43"/>
        <v>3.9192</v>
      </c>
      <c r="H358" s="5">
        <v>1</v>
      </c>
      <c r="I358" s="5">
        <v>1.3064</v>
      </c>
      <c r="J358" s="5">
        <f t="shared" si="44"/>
        <v>1.3064</v>
      </c>
      <c r="K358" s="4"/>
      <c r="L358" s="5" t="s">
        <v>75</v>
      </c>
    </row>
    <row r="359" ht="24" customHeight="1" spans="1:12">
      <c r="A359" s="4"/>
      <c r="B359" s="4"/>
      <c r="C359" s="4"/>
      <c r="D359" s="4" t="s">
        <v>296</v>
      </c>
      <c r="E359" s="5">
        <v>1</v>
      </c>
      <c r="F359" s="5">
        <v>1.3209</v>
      </c>
      <c r="G359" s="5">
        <f t="shared" si="43"/>
        <v>1.3209</v>
      </c>
      <c r="H359" s="5">
        <v>1</v>
      </c>
      <c r="I359" s="5">
        <v>1.3209</v>
      </c>
      <c r="J359" s="5">
        <f t="shared" si="44"/>
        <v>1.3209</v>
      </c>
      <c r="K359" s="4"/>
      <c r="L359" s="4" t="s">
        <v>22</v>
      </c>
    </row>
    <row r="360" ht="24" customHeight="1" spans="1:12">
      <c r="A360" s="4"/>
      <c r="B360" s="4"/>
      <c r="C360" s="4"/>
      <c r="D360" s="4" t="s">
        <v>297</v>
      </c>
      <c r="E360" s="5">
        <v>1</v>
      </c>
      <c r="F360" s="5">
        <v>2.322</v>
      </c>
      <c r="G360" s="5">
        <f t="shared" si="43"/>
        <v>2.322</v>
      </c>
      <c r="H360" s="5">
        <v>0</v>
      </c>
      <c r="I360" s="5">
        <v>0</v>
      </c>
      <c r="J360" s="5">
        <f t="shared" si="44"/>
        <v>0</v>
      </c>
      <c r="K360" s="4"/>
      <c r="L360" s="5" t="s">
        <v>36</v>
      </c>
    </row>
    <row r="361" ht="24" customHeight="1" spans="1:12">
      <c r="A361" s="4"/>
      <c r="B361" s="4"/>
      <c r="C361" s="4"/>
      <c r="D361" s="4" t="s">
        <v>298</v>
      </c>
      <c r="E361" s="5">
        <v>1</v>
      </c>
      <c r="F361" s="5">
        <v>2.8</v>
      </c>
      <c r="G361" s="5">
        <f t="shared" si="43"/>
        <v>2.8</v>
      </c>
      <c r="H361" s="5">
        <v>0</v>
      </c>
      <c r="I361" s="5">
        <v>0</v>
      </c>
      <c r="J361" s="5">
        <f t="shared" si="44"/>
        <v>0</v>
      </c>
      <c r="K361" s="4"/>
      <c r="L361" s="5" t="s">
        <v>36</v>
      </c>
    </row>
    <row r="362" ht="24" customHeight="1" spans="1:12">
      <c r="A362" s="4"/>
      <c r="B362" s="4"/>
      <c r="C362" s="4"/>
      <c r="D362" s="4" t="s">
        <v>299</v>
      </c>
      <c r="E362" s="5">
        <v>1</v>
      </c>
      <c r="F362" s="5">
        <v>2.5559</v>
      </c>
      <c r="G362" s="5">
        <f t="shared" si="43"/>
        <v>2.5559</v>
      </c>
      <c r="H362" s="5">
        <v>0</v>
      </c>
      <c r="I362" s="5">
        <v>0</v>
      </c>
      <c r="J362" s="5">
        <f t="shared" si="44"/>
        <v>0</v>
      </c>
      <c r="K362" s="4"/>
      <c r="L362" s="5" t="s">
        <v>36</v>
      </c>
    </row>
    <row r="363" ht="24" customHeight="1" spans="1:12">
      <c r="A363" s="4"/>
      <c r="B363" s="4"/>
      <c r="C363" s="4"/>
      <c r="D363" s="4" t="s">
        <v>300</v>
      </c>
      <c r="E363" s="5">
        <v>3</v>
      </c>
      <c r="F363" s="5">
        <v>2.1677</v>
      </c>
      <c r="G363" s="5">
        <f t="shared" si="43"/>
        <v>6.5031</v>
      </c>
      <c r="H363" s="5">
        <v>0</v>
      </c>
      <c r="I363" s="5">
        <v>0</v>
      </c>
      <c r="J363" s="5">
        <f t="shared" si="44"/>
        <v>0</v>
      </c>
      <c r="K363" s="4"/>
      <c r="L363" s="5" t="s">
        <v>33</v>
      </c>
    </row>
    <row r="364" ht="24" customHeight="1" spans="1:12">
      <c r="A364" s="4"/>
      <c r="B364" s="4"/>
      <c r="C364" s="4"/>
      <c r="D364" s="4" t="s">
        <v>301</v>
      </c>
      <c r="E364" s="5">
        <v>1</v>
      </c>
      <c r="F364" s="5">
        <v>2.0447</v>
      </c>
      <c r="G364" s="5">
        <f t="shared" si="43"/>
        <v>2.0447</v>
      </c>
      <c r="H364" s="5">
        <v>0</v>
      </c>
      <c r="I364" s="5">
        <v>0</v>
      </c>
      <c r="J364" s="5">
        <f t="shared" si="44"/>
        <v>0</v>
      </c>
      <c r="K364" s="4"/>
      <c r="L364" s="5" t="s">
        <v>36</v>
      </c>
    </row>
    <row r="365" ht="24" customHeight="1" spans="1:12">
      <c r="A365" s="4"/>
      <c r="B365" s="4"/>
      <c r="C365" s="4"/>
      <c r="D365" s="4" t="s">
        <v>302</v>
      </c>
      <c r="E365" s="5">
        <v>1</v>
      </c>
      <c r="F365" s="5">
        <v>2.25</v>
      </c>
      <c r="G365" s="5">
        <f t="shared" si="43"/>
        <v>2.25</v>
      </c>
      <c r="H365" s="5">
        <v>0</v>
      </c>
      <c r="I365" s="5">
        <v>0</v>
      </c>
      <c r="J365" s="5">
        <f t="shared" si="44"/>
        <v>0</v>
      </c>
      <c r="K365" s="4"/>
      <c r="L365" s="5" t="s">
        <v>36</v>
      </c>
    </row>
    <row r="366" ht="24" customHeight="1" spans="1:12">
      <c r="A366" s="4"/>
      <c r="B366" s="4"/>
      <c r="C366" s="4"/>
      <c r="D366" s="4" t="s">
        <v>303</v>
      </c>
      <c r="E366" s="5">
        <v>12</v>
      </c>
      <c r="F366" s="5">
        <v>4.95</v>
      </c>
      <c r="G366" s="5">
        <f t="shared" si="43"/>
        <v>59.4</v>
      </c>
      <c r="H366" s="5">
        <v>0</v>
      </c>
      <c r="I366" s="5">
        <v>0</v>
      </c>
      <c r="J366" s="5">
        <f t="shared" si="44"/>
        <v>0</v>
      </c>
      <c r="K366" s="4"/>
      <c r="L366" s="5" t="s">
        <v>215</v>
      </c>
    </row>
    <row r="367" ht="24" customHeight="1" spans="1:12">
      <c r="A367" s="4"/>
      <c r="B367" s="4">
        <v>2</v>
      </c>
      <c r="C367" s="4" t="s">
        <v>304</v>
      </c>
      <c r="D367" s="4" t="s">
        <v>17</v>
      </c>
      <c r="E367" s="5">
        <f>SUM(E368:E377)</f>
        <v>162</v>
      </c>
      <c r="F367" s="5"/>
      <c r="G367" s="5">
        <f>SUM(G368:G377)</f>
        <v>233.7334</v>
      </c>
      <c r="H367" s="5">
        <f>SUM(H368:H377)</f>
        <v>0</v>
      </c>
      <c r="I367" s="5"/>
      <c r="J367" s="5">
        <f>SUM(J368:J377)</f>
        <v>0</v>
      </c>
      <c r="K367" s="4">
        <f>ROUND(J367,0)</f>
        <v>0</v>
      </c>
      <c r="L367" s="4"/>
    </row>
    <row r="368" ht="24" customHeight="1" spans="1:12">
      <c r="A368" s="4"/>
      <c r="B368" s="4"/>
      <c r="C368" s="4"/>
      <c r="D368" s="4" t="s">
        <v>305</v>
      </c>
      <c r="E368" s="5">
        <v>1</v>
      </c>
      <c r="F368" s="5">
        <v>1.26</v>
      </c>
      <c r="G368" s="5">
        <f t="shared" ref="G368:G377" si="45">E368*F368</f>
        <v>1.26</v>
      </c>
      <c r="H368" s="5">
        <v>0</v>
      </c>
      <c r="I368" s="5">
        <v>0</v>
      </c>
      <c r="J368" s="5">
        <f t="shared" ref="J368:J377" si="46">H368*I368</f>
        <v>0</v>
      </c>
      <c r="K368" s="4"/>
      <c r="L368" s="5" t="s">
        <v>19</v>
      </c>
    </row>
    <row r="369" ht="24" customHeight="1" spans="1:12">
      <c r="A369" s="4"/>
      <c r="B369" s="4"/>
      <c r="C369" s="4"/>
      <c r="D369" s="4" t="s">
        <v>305</v>
      </c>
      <c r="E369" s="5">
        <v>2</v>
      </c>
      <c r="F369" s="5">
        <v>1.8</v>
      </c>
      <c r="G369" s="5">
        <f t="shared" si="45"/>
        <v>3.6</v>
      </c>
      <c r="H369" s="5">
        <v>0</v>
      </c>
      <c r="I369" s="5">
        <v>0</v>
      </c>
      <c r="J369" s="5">
        <f t="shared" si="46"/>
        <v>0</v>
      </c>
      <c r="K369" s="4"/>
      <c r="L369" s="5" t="s">
        <v>203</v>
      </c>
    </row>
    <row r="370" ht="24" customHeight="1" spans="1:12">
      <c r="A370" s="4"/>
      <c r="B370" s="4"/>
      <c r="C370" s="4"/>
      <c r="D370" s="4" t="s">
        <v>306</v>
      </c>
      <c r="E370" s="5">
        <v>2</v>
      </c>
      <c r="F370" s="5">
        <v>1.575</v>
      </c>
      <c r="G370" s="5">
        <f t="shared" si="45"/>
        <v>3.15</v>
      </c>
      <c r="H370" s="5">
        <v>0</v>
      </c>
      <c r="I370" s="5">
        <v>0</v>
      </c>
      <c r="J370" s="5">
        <f t="shared" si="46"/>
        <v>0</v>
      </c>
      <c r="K370" s="4"/>
      <c r="L370" s="5" t="s">
        <v>75</v>
      </c>
    </row>
    <row r="371" ht="24" customHeight="1" spans="1:12">
      <c r="A371" s="4"/>
      <c r="B371" s="4"/>
      <c r="C371" s="4"/>
      <c r="D371" s="4" t="s">
        <v>307</v>
      </c>
      <c r="E371" s="5">
        <v>1</v>
      </c>
      <c r="F371" s="5">
        <v>1.575</v>
      </c>
      <c r="G371" s="5">
        <f t="shared" si="45"/>
        <v>1.575</v>
      </c>
      <c r="H371" s="5">
        <v>0</v>
      </c>
      <c r="I371" s="5">
        <v>0</v>
      </c>
      <c r="J371" s="5">
        <f t="shared" si="46"/>
        <v>0</v>
      </c>
      <c r="K371" s="4"/>
      <c r="L371" s="5" t="s">
        <v>78</v>
      </c>
    </row>
    <row r="372" ht="24" customHeight="1" spans="1:12">
      <c r="A372" s="4"/>
      <c r="B372" s="4"/>
      <c r="C372" s="4"/>
      <c r="D372" s="4" t="s">
        <v>308</v>
      </c>
      <c r="E372" s="5">
        <v>1</v>
      </c>
      <c r="F372" s="5">
        <v>1.575</v>
      </c>
      <c r="G372" s="5">
        <f t="shared" si="45"/>
        <v>1.575</v>
      </c>
      <c r="H372" s="5">
        <v>0</v>
      </c>
      <c r="I372" s="5">
        <v>0</v>
      </c>
      <c r="J372" s="5">
        <f t="shared" si="46"/>
        <v>0</v>
      </c>
      <c r="K372" s="4"/>
      <c r="L372" s="5" t="s">
        <v>78</v>
      </c>
    </row>
    <row r="373" ht="24" customHeight="1" spans="1:12">
      <c r="A373" s="4"/>
      <c r="B373" s="4"/>
      <c r="C373" s="4"/>
      <c r="D373" s="4" t="s">
        <v>309</v>
      </c>
      <c r="E373" s="5">
        <v>51</v>
      </c>
      <c r="F373" s="5">
        <v>1.26</v>
      </c>
      <c r="G373" s="5">
        <f t="shared" si="45"/>
        <v>64.26</v>
      </c>
      <c r="H373" s="5">
        <v>0</v>
      </c>
      <c r="I373" s="5">
        <v>0</v>
      </c>
      <c r="J373" s="5">
        <f t="shared" si="46"/>
        <v>0</v>
      </c>
      <c r="K373" s="4"/>
      <c r="L373" s="5" t="s">
        <v>310</v>
      </c>
    </row>
    <row r="374" ht="24" customHeight="1" spans="1:12">
      <c r="A374" s="4"/>
      <c r="B374" s="4"/>
      <c r="C374" s="4"/>
      <c r="D374" s="4" t="s">
        <v>311</v>
      </c>
      <c r="E374" s="5">
        <v>97</v>
      </c>
      <c r="F374" s="5">
        <v>1.575</v>
      </c>
      <c r="G374" s="5">
        <f t="shared" si="45"/>
        <v>152.775</v>
      </c>
      <c r="H374" s="5">
        <v>0</v>
      </c>
      <c r="I374" s="5">
        <v>0</v>
      </c>
      <c r="J374" s="5">
        <f t="shared" si="46"/>
        <v>0</v>
      </c>
      <c r="K374" s="4"/>
      <c r="L374" s="5" t="s">
        <v>312</v>
      </c>
    </row>
    <row r="375" ht="24" customHeight="1" spans="1:12">
      <c r="A375" s="4"/>
      <c r="B375" s="4"/>
      <c r="C375" s="4"/>
      <c r="D375" s="4" t="s">
        <v>313</v>
      </c>
      <c r="E375" s="5">
        <v>1</v>
      </c>
      <c r="F375" s="5">
        <v>0.9072</v>
      </c>
      <c r="G375" s="5">
        <f t="shared" si="45"/>
        <v>0.9072</v>
      </c>
      <c r="H375" s="5">
        <v>0</v>
      </c>
      <c r="I375" s="5">
        <v>0</v>
      </c>
      <c r="J375" s="5">
        <f t="shared" si="46"/>
        <v>0</v>
      </c>
      <c r="K375" s="4"/>
      <c r="L375" s="5" t="s">
        <v>78</v>
      </c>
    </row>
    <row r="376" ht="24" customHeight="1" spans="1:12">
      <c r="A376" s="4"/>
      <c r="B376" s="4"/>
      <c r="C376" s="4"/>
      <c r="D376" s="4" t="s">
        <v>314</v>
      </c>
      <c r="E376" s="5">
        <v>4</v>
      </c>
      <c r="F376" s="5">
        <v>0.6754</v>
      </c>
      <c r="G376" s="5">
        <f t="shared" si="45"/>
        <v>2.7016</v>
      </c>
      <c r="H376" s="5">
        <v>0</v>
      </c>
      <c r="I376" s="5">
        <v>0</v>
      </c>
      <c r="J376" s="5">
        <f t="shared" si="46"/>
        <v>0</v>
      </c>
      <c r="K376" s="4"/>
      <c r="L376" s="5" t="s">
        <v>217</v>
      </c>
    </row>
    <row r="377" ht="24" customHeight="1" spans="1:12">
      <c r="A377" s="4"/>
      <c r="B377" s="4"/>
      <c r="C377" s="4"/>
      <c r="D377" s="4" t="s">
        <v>314</v>
      </c>
      <c r="E377" s="5">
        <v>2</v>
      </c>
      <c r="F377" s="5">
        <v>0.9648</v>
      </c>
      <c r="G377" s="5">
        <f t="shared" si="45"/>
        <v>1.9296</v>
      </c>
      <c r="H377" s="5">
        <v>0</v>
      </c>
      <c r="I377" s="5">
        <v>0</v>
      </c>
      <c r="J377" s="5">
        <f t="shared" si="46"/>
        <v>0</v>
      </c>
      <c r="K377" s="4"/>
      <c r="L377" s="5" t="s">
        <v>58</v>
      </c>
    </row>
    <row r="378" ht="24" customHeight="1" spans="1:12">
      <c r="A378" s="4"/>
      <c r="B378" s="4">
        <v>3</v>
      </c>
      <c r="C378" s="4" t="s">
        <v>315</v>
      </c>
      <c r="D378" s="4" t="s">
        <v>17</v>
      </c>
      <c r="E378" s="5">
        <f>SUM(E379:E381)</f>
        <v>3</v>
      </c>
      <c r="F378" s="5"/>
      <c r="G378" s="5">
        <f>SUM(G379:G381)</f>
        <v>4.635</v>
      </c>
      <c r="H378" s="5">
        <f>SUM(H379:H381)</f>
        <v>3</v>
      </c>
      <c r="I378" s="5"/>
      <c r="J378" s="5">
        <f>SUM(J379:J381)</f>
        <v>4.635</v>
      </c>
      <c r="K378" s="4">
        <f>ROUND(J378,0)</f>
        <v>5</v>
      </c>
      <c r="L378" s="4"/>
    </row>
    <row r="379" ht="24" customHeight="1" spans="1:12">
      <c r="A379" s="4"/>
      <c r="B379" s="4"/>
      <c r="C379" s="4"/>
      <c r="D379" s="4" t="s">
        <v>316</v>
      </c>
      <c r="E379" s="5">
        <v>1</v>
      </c>
      <c r="F379" s="5">
        <v>1.575</v>
      </c>
      <c r="G379" s="5">
        <f>E379*F379</f>
        <v>1.575</v>
      </c>
      <c r="H379" s="5">
        <v>1</v>
      </c>
      <c r="I379" s="5">
        <v>1.575</v>
      </c>
      <c r="J379" s="5">
        <f>H379*I379</f>
        <v>1.575</v>
      </c>
      <c r="K379" s="4"/>
      <c r="L379" s="4" t="s">
        <v>22</v>
      </c>
    </row>
    <row r="380" ht="24" customHeight="1" spans="1:12">
      <c r="A380" s="4"/>
      <c r="B380" s="4"/>
      <c r="C380" s="4"/>
      <c r="D380" s="4" t="s">
        <v>317</v>
      </c>
      <c r="E380" s="5">
        <v>1</v>
      </c>
      <c r="F380" s="5">
        <v>1.62</v>
      </c>
      <c r="G380" s="5">
        <f>E380*F380</f>
        <v>1.62</v>
      </c>
      <c r="H380" s="5">
        <v>1</v>
      </c>
      <c r="I380" s="5">
        <v>1.62</v>
      </c>
      <c r="J380" s="5">
        <f>H380*I380</f>
        <v>1.62</v>
      </c>
      <c r="K380" s="4"/>
      <c r="L380" s="4" t="s">
        <v>22</v>
      </c>
    </row>
    <row r="381" ht="24" customHeight="1" spans="1:12">
      <c r="A381" s="4"/>
      <c r="B381" s="4"/>
      <c r="C381" s="4"/>
      <c r="D381" s="4" t="s">
        <v>318</v>
      </c>
      <c r="E381" s="5">
        <v>1</v>
      </c>
      <c r="F381" s="5">
        <v>1.44</v>
      </c>
      <c r="G381" s="5">
        <f>E381*F381</f>
        <v>1.44</v>
      </c>
      <c r="H381" s="5">
        <v>1</v>
      </c>
      <c r="I381" s="5">
        <v>1.44</v>
      </c>
      <c r="J381" s="5">
        <f>H381*I381</f>
        <v>1.44</v>
      </c>
      <c r="K381" s="4"/>
      <c r="L381" s="4" t="s">
        <v>22</v>
      </c>
    </row>
    <row r="382" ht="24" customHeight="1" spans="1:12">
      <c r="A382" s="4" t="s">
        <v>319</v>
      </c>
      <c r="B382" s="4" t="s">
        <v>15</v>
      </c>
      <c r="C382" s="4"/>
      <c r="D382" s="4"/>
      <c r="E382" s="5">
        <f>E383+E386</f>
        <v>37</v>
      </c>
      <c r="F382" s="5"/>
      <c r="G382" s="5">
        <f t="shared" ref="F382:K382" si="47">G383+G386</f>
        <v>42.637</v>
      </c>
      <c r="H382" s="5">
        <f t="shared" si="47"/>
        <v>7</v>
      </c>
      <c r="I382" s="5"/>
      <c r="J382" s="5">
        <f t="shared" si="47"/>
        <v>20.2854</v>
      </c>
      <c r="K382" s="5">
        <f t="shared" si="47"/>
        <v>20</v>
      </c>
      <c r="L382" s="4"/>
    </row>
    <row r="383" ht="24" customHeight="1" spans="1:12">
      <c r="A383" s="4"/>
      <c r="B383" s="4">
        <v>1</v>
      </c>
      <c r="C383" s="4" t="s">
        <v>320</v>
      </c>
      <c r="D383" s="4" t="s">
        <v>17</v>
      </c>
      <c r="E383" s="5">
        <f>SUM(E384:E385)</f>
        <v>7</v>
      </c>
      <c r="F383" s="5"/>
      <c r="G383" s="5">
        <f>SUM(G384:G385)</f>
        <v>20.2854</v>
      </c>
      <c r="H383" s="5">
        <f>SUM(H384:H385)</f>
        <v>7</v>
      </c>
      <c r="I383" s="5"/>
      <c r="J383" s="5">
        <f>SUM(J384:J385)</f>
        <v>20.2854</v>
      </c>
      <c r="K383" s="4">
        <f>ROUND(J383,0)</f>
        <v>20</v>
      </c>
      <c r="L383" s="4"/>
    </row>
    <row r="384" ht="24" customHeight="1" spans="1:12">
      <c r="A384" s="4"/>
      <c r="B384" s="4"/>
      <c r="C384" s="4"/>
      <c r="D384" s="4" t="s">
        <v>321</v>
      </c>
      <c r="E384" s="5">
        <v>6</v>
      </c>
      <c r="F384" s="5">
        <v>2.5559</v>
      </c>
      <c r="G384" s="5">
        <f>E384*F384</f>
        <v>15.3354</v>
      </c>
      <c r="H384" s="5">
        <v>6</v>
      </c>
      <c r="I384" s="5">
        <v>2.5559</v>
      </c>
      <c r="J384" s="5">
        <f>H384*I384</f>
        <v>15.3354</v>
      </c>
      <c r="K384" s="4"/>
      <c r="L384" s="4" t="s">
        <v>22</v>
      </c>
    </row>
    <row r="385" ht="24" customHeight="1" spans="1:12">
      <c r="A385" s="4"/>
      <c r="B385" s="4"/>
      <c r="C385" s="4"/>
      <c r="D385" s="4" t="s">
        <v>322</v>
      </c>
      <c r="E385" s="5">
        <v>1</v>
      </c>
      <c r="F385" s="5">
        <v>4.95</v>
      </c>
      <c r="G385" s="5">
        <f>E385*F385</f>
        <v>4.95</v>
      </c>
      <c r="H385" s="5">
        <v>1</v>
      </c>
      <c r="I385" s="5">
        <v>4.95</v>
      </c>
      <c r="J385" s="5">
        <f>H385*I385</f>
        <v>4.95</v>
      </c>
      <c r="K385" s="4"/>
      <c r="L385" s="4" t="s">
        <v>22</v>
      </c>
    </row>
    <row r="386" ht="24" customHeight="1" spans="1:12">
      <c r="A386" s="4"/>
      <c r="B386" s="4">
        <v>2</v>
      </c>
      <c r="C386" s="4" t="s">
        <v>323</v>
      </c>
      <c r="D386" s="4" t="s">
        <v>17</v>
      </c>
      <c r="E386" s="5">
        <f>SUM(E387:E389)</f>
        <v>30</v>
      </c>
      <c r="F386" s="5"/>
      <c r="G386" s="5">
        <f>SUM(G387:G389)</f>
        <v>22.3516</v>
      </c>
      <c r="H386" s="5">
        <f>SUM(H387:H389)</f>
        <v>0</v>
      </c>
      <c r="I386" s="5"/>
      <c r="J386" s="5">
        <f>SUM(J387:J389)</f>
        <v>0</v>
      </c>
      <c r="K386" s="4">
        <f>ROUND(J386,0)</f>
        <v>0</v>
      </c>
      <c r="L386" s="4"/>
    </row>
    <row r="387" ht="24" customHeight="1" spans="1:12">
      <c r="A387" s="4"/>
      <c r="B387" s="4"/>
      <c r="C387" s="4"/>
      <c r="D387" s="4" t="s">
        <v>324</v>
      </c>
      <c r="E387" s="5">
        <v>2</v>
      </c>
      <c r="F387" s="5">
        <v>0.8508</v>
      </c>
      <c r="G387" s="5">
        <f>E387*F387</f>
        <v>1.7016</v>
      </c>
      <c r="H387" s="5">
        <v>0</v>
      </c>
      <c r="I387" s="5">
        <v>0</v>
      </c>
      <c r="J387" s="5">
        <f>H387*I387</f>
        <v>0</v>
      </c>
      <c r="K387" s="4"/>
      <c r="L387" s="5" t="s">
        <v>325</v>
      </c>
    </row>
    <row r="388" ht="24" customHeight="1" spans="1:12">
      <c r="A388" s="4"/>
      <c r="B388" s="4"/>
      <c r="C388" s="4"/>
      <c r="D388" s="4" t="s">
        <v>326</v>
      </c>
      <c r="E388" s="5">
        <v>15</v>
      </c>
      <c r="F388" s="5">
        <v>0.9</v>
      </c>
      <c r="G388" s="5">
        <f>E388*F388</f>
        <v>13.5</v>
      </c>
      <c r="H388" s="5">
        <v>0</v>
      </c>
      <c r="I388" s="5">
        <v>0</v>
      </c>
      <c r="J388" s="5">
        <f>H388*I388</f>
        <v>0</v>
      </c>
      <c r="K388" s="4"/>
      <c r="L388" s="5" t="s">
        <v>327</v>
      </c>
    </row>
    <row r="389" ht="24" customHeight="1" spans="1:12">
      <c r="A389" s="4"/>
      <c r="B389" s="4"/>
      <c r="C389" s="4"/>
      <c r="D389" s="4" t="s">
        <v>328</v>
      </c>
      <c r="E389" s="5">
        <v>13</v>
      </c>
      <c r="F389" s="5">
        <v>0.55</v>
      </c>
      <c r="G389" s="5">
        <f>E389*F389</f>
        <v>7.15</v>
      </c>
      <c r="H389" s="5">
        <v>0</v>
      </c>
      <c r="I389" s="5">
        <v>0</v>
      </c>
      <c r="J389" s="5">
        <f>H389*I389</f>
        <v>0</v>
      </c>
      <c r="K389" s="4"/>
      <c r="L389" s="5" t="s">
        <v>329</v>
      </c>
    </row>
    <row r="390" ht="24" customHeight="1" spans="1:12">
      <c r="A390" s="4" t="s">
        <v>330</v>
      </c>
      <c r="B390" s="4" t="s">
        <v>15</v>
      </c>
      <c r="C390" s="4"/>
      <c r="D390" s="4"/>
      <c r="E390" s="5">
        <f>E391+E395+E397</f>
        <v>593</v>
      </c>
      <c r="F390" s="5"/>
      <c r="G390" s="5">
        <f t="shared" ref="F390:K390" si="48">G391+G395+G397</f>
        <v>1034.3423</v>
      </c>
      <c r="H390" s="5">
        <f t="shared" si="48"/>
        <v>542</v>
      </c>
      <c r="I390" s="5"/>
      <c r="J390" s="5">
        <f t="shared" si="48"/>
        <v>953.5898</v>
      </c>
      <c r="K390" s="5">
        <f t="shared" si="48"/>
        <v>953</v>
      </c>
      <c r="L390" s="4"/>
    </row>
    <row r="391" ht="24" customHeight="1" spans="1:12">
      <c r="A391" s="4"/>
      <c r="B391" s="4">
        <v>1</v>
      </c>
      <c r="C391" s="4" t="s">
        <v>331</v>
      </c>
      <c r="D391" s="4" t="s">
        <v>17</v>
      </c>
      <c r="E391" s="5">
        <f>SUM(E392:E394)</f>
        <v>51</v>
      </c>
      <c r="F391" s="5"/>
      <c r="G391" s="5">
        <f>SUM(G392:G394)</f>
        <v>80.7525</v>
      </c>
      <c r="H391" s="5">
        <f>SUM(H392:H394)</f>
        <v>0</v>
      </c>
      <c r="I391" s="5"/>
      <c r="J391" s="5">
        <f>SUM(J392:J394)</f>
        <v>0</v>
      </c>
      <c r="K391" s="4">
        <f>ROUND(J391,0)</f>
        <v>0</v>
      </c>
      <c r="L391" s="4"/>
    </row>
    <row r="392" ht="24" customHeight="1" spans="1:12">
      <c r="A392" s="4"/>
      <c r="B392" s="4"/>
      <c r="C392" s="4"/>
      <c r="D392" s="4" t="s">
        <v>332</v>
      </c>
      <c r="E392" s="5">
        <v>7</v>
      </c>
      <c r="F392" s="5">
        <v>1.4175</v>
      </c>
      <c r="G392" s="5">
        <f>E392*F392</f>
        <v>9.9225</v>
      </c>
      <c r="H392" s="5">
        <v>0</v>
      </c>
      <c r="I392" s="5">
        <v>0</v>
      </c>
      <c r="J392" s="5">
        <f>H392*I392</f>
        <v>0</v>
      </c>
      <c r="K392" s="4"/>
      <c r="L392" s="5" t="s">
        <v>226</v>
      </c>
    </row>
    <row r="393" ht="24" customHeight="1" spans="1:12">
      <c r="A393" s="4"/>
      <c r="B393" s="4"/>
      <c r="C393" s="4"/>
      <c r="D393" s="4" t="s">
        <v>332</v>
      </c>
      <c r="E393" s="5">
        <v>34</v>
      </c>
      <c r="F393" s="5">
        <v>1.62</v>
      </c>
      <c r="G393" s="5">
        <f>E393*F393</f>
        <v>55.08</v>
      </c>
      <c r="H393" s="5">
        <v>0</v>
      </c>
      <c r="I393" s="5">
        <v>0</v>
      </c>
      <c r="J393" s="5">
        <f>H393*I393</f>
        <v>0</v>
      </c>
      <c r="K393" s="4"/>
      <c r="L393" s="5" t="s">
        <v>333</v>
      </c>
    </row>
    <row r="394" ht="24" customHeight="1" spans="1:12">
      <c r="A394" s="4"/>
      <c r="B394" s="4"/>
      <c r="C394" s="4"/>
      <c r="D394" s="4" t="s">
        <v>334</v>
      </c>
      <c r="E394" s="5">
        <v>10</v>
      </c>
      <c r="F394" s="5">
        <v>1.575</v>
      </c>
      <c r="G394" s="5">
        <f>E394*F394</f>
        <v>15.75</v>
      </c>
      <c r="H394" s="5">
        <v>0</v>
      </c>
      <c r="I394" s="5">
        <v>0</v>
      </c>
      <c r="J394" s="5">
        <f>H394*I394</f>
        <v>0</v>
      </c>
      <c r="K394" s="4"/>
      <c r="L394" s="5" t="s">
        <v>40</v>
      </c>
    </row>
    <row r="395" ht="24" customHeight="1" spans="1:12">
      <c r="A395" s="4"/>
      <c r="B395" s="4">
        <v>2</v>
      </c>
      <c r="C395" s="4" t="s">
        <v>335</v>
      </c>
      <c r="D395" s="4" t="s">
        <v>17</v>
      </c>
      <c r="E395" s="5">
        <f>SUM(E396)</f>
        <v>2</v>
      </c>
      <c r="F395" s="5"/>
      <c r="G395" s="5">
        <f>SUM(G396)</f>
        <v>2.1098</v>
      </c>
      <c r="H395" s="5">
        <f>SUM(H396)</f>
        <v>2</v>
      </c>
      <c r="I395" s="5"/>
      <c r="J395" s="5">
        <f>SUM(J396)</f>
        <v>2.1098</v>
      </c>
      <c r="K395" s="4">
        <f>ROUND(J395,0)</f>
        <v>2</v>
      </c>
      <c r="L395" s="4"/>
    </row>
    <row r="396" ht="24" customHeight="1" spans="1:12">
      <c r="A396" s="4"/>
      <c r="B396" s="4"/>
      <c r="C396" s="4"/>
      <c r="D396" s="4" t="s">
        <v>336</v>
      </c>
      <c r="E396" s="5">
        <v>2</v>
      </c>
      <c r="F396" s="5">
        <v>1.0549</v>
      </c>
      <c r="G396" s="5">
        <f>E396*F396</f>
        <v>2.1098</v>
      </c>
      <c r="H396" s="5">
        <v>2</v>
      </c>
      <c r="I396" s="5">
        <v>1.0549</v>
      </c>
      <c r="J396" s="5">
        <f>H396*I396</f>
        <v>2.1098</v>
      </c>
      <c r="K396" s="4"/>
      <c r="L396" s="4" t="s">
        <v>22</v>
      </c>
    </row>
    <row r="397" ht="24" customHeight="1" spans="1:12">
      <c r="A397" s="4"/>
      <c r="B397" s="4">
        <v>3</v>
      </c>
      <c r="C397" s="4" t="s">
        <v>337</v>
      </c>
      <c r="D397" s="4" t="s">
        <v>17</v>
      </c>
      <c r="E397" s="5">
        <f>SUM(E398:E414)</f>
        <v>540</v>
      </c>
      <c r="F397" s="5"/>
      <c r="G397" s="5">
        <f>SUM(G398:G414)</f>
        <v>951.48</v>
      </c>
      <c r="H397" s="5">
        <f>SUM(H398:H414)</f>
        <v>540</v>
      </c>
      <c r="I397" s="5"/>
      <c r="J397" s="5">
        <f>SUM(J398:J414)</f>
        <v>951.48</v>
      </c>
      <c r="K397" s="4">
        <f>ROUND(J397,0)</f>
        <v>951</v>
      </c>
      <c r="L397" s="4"/>
    </row>
    <row r="398" ht="24" customHeight="1" spans="1:12">
      <c r="A398" s="4"/>
      <c r="B398" s="4"/>
      <c r="C398" s="4"/>
      <c r="D398" s="4" t="s">
        <v>338</v>
      </c>
      <c r="E398" s="5">
        <v>48</v>
      </c>
      <c r="F398" s="5">
        <v>1.8</v>
      </c>
      <c r="G398" s="5">
        <f t="shared" ref="G398:G414" si="49">E398*F398</f>
        <v>86.4</v>
      </c>
      <c r="H398" s="5">
        <v>48</v>
      </c>
      <c r="I398" s="5">
        <v>1.8</v>
      </c>
      <c r="J398" s="5">
        <f t="shared" ref="J398:J414" si="50">H398*I398</f>
        <v>86.4</v>
      </c>
      <c r="K398" s="4"/>
      <c r="L398" s="4" t="s">
        <v>22</v>
      </c>
    </row>
    <row r="399" ht="24" customHeight="1" spans="1:12">
      <c r="A399" s="4"/>
      <c r="B399" s="4"/>
      <c r="C399" s="4"/>
      <c r="D399" s="4" t="s">
        <v>339</v>
      </c>
      <c r="E399" s="5">
        <v>3</v>
      </c>
      <c r="F399" s="5">
        <v>1.8</v>
      </c>
      <c r="G399" s="5">
        <f t="shared" si="49"/>
        <v>5.4</v>
      </c>
      <c r="H399" s="5">
        <v>3</v>
      </c>
      <c r="I399" s="5">
        <v>1.8</v>
      </c>
      <c r="J399" s="5">
        <f t="shared" si="50"/>
        <v>5.4</v>
      </c>
      <c r="K399" s="4"/>
      <c r="L399" s="4" t="s">
        <v>22</v>
      </c>
    </row>
    <row r="400" ht="24" customHeight="1" spans="1:12">
      <c r="A400" s="4"/>
      <c r="B400" s="4"/>
      <c r="C400" s="4"/>
      <c r="D400" s="4" t="s">
        <v>340</v>
      </c>
      <c r="E400" s="5">
        <v>1</v>
      </c>
      <c r="F400" s="5">
        <v>1.8</v>
      </c>
      <c r="G400" s="5">
        <f t="shared" si="49"/>
        <v>1.8</v>
      </c>
      <c r="H400" s="5">
        <v>1</v>
      </c>
      <c r="I400" s="5">
        <v>1.8</v>
      </c>
      <c r="J400" s="5">
        <f t="shared" si="50"/>
        <v>1.8</v>
      </c>
      <c r="K400" s="4"/>
      <c r="L400" s="4" t="s">
        <v>22</v>
      </c>
    </row>
    <row r="401" ht="24" customHeight="1" spans="1:12">
      <c r="A401" s="4"/>
      <c r="B401" s="4"/>
      <c r="C401" s="4"/>
      <c r="D401" s="4" t="s">
        <v>341</v>
      </c>
      <c r="E401" s="5">
        <v>20</v>
      </c>
      <c r="F401" s="5">
        <v>1.8</v>
      </c>
      <c r="G401" s="5">
        <f t="shared" si="49"/>
        <v>36</v>
      </c>
      <c r="H401" s="5">
        <v>20</v>
      </c>
      <c r="I401" s="5">
        <v>1.8</v>
      </c>
      <c r="J401" s="5">
        <f t="shared" si="50"/>
        <v>36</v>
      </c>
      <c r="K401" s="4"/>
      <c r="L401" s="4" t="s">
        <v>22</v>
      </c>
    </row>
    <row r="402" ht="24" customHeight="1" spans="1:12">
      <c r="A402" s="4"/>
      <c r="B402" s="4"/>
      <c r="C402" s="4"/>
      <c r="D402" s="4" t="s">
        <v>342</v>
      </c>
      <c r="E402" s="5">
        <v>8</v>
      </c>
      <c r="F402" s="5">
        <v>1.62</v>
      </c>
      <c r="G402" s="5">
        <f t="shared" si="49"/>
        <v>12.96</v>
      </c>
      <c r="H402" s="5">
        <v>8</v>
      </c>
      <c r="I402" s="5">
        <v>1.62</v>
      </c>
      <c r="J402" s="5">
        <f t="shared" si="50"/>
        <v>12.96</v>
      </c>
      <c r="K402" s="4"/>
      <c r="L402" s="4" t="s">
        <v>22</v>
      </c>
    </row>
    <row r="403" ht="24" customHeight="1" spans="1:12">
      <c r="A403" s="4"/>
      <c r="B403" s="4"/>
      <c r="C403" s="4"/>
      <c r="D403" s="4" t="s">
        <v>343</v>
      </c>
      <c r="E403" s="5">
        <v>26</v>
      </c>
      <c r="F403" s="5">
        <v>1.8</v>
      </c>
      <c r="G403" s="5">
        <f t="shared" si="49"/>
        <v>46.8</v>
      </c>
      <c r="H403" s="5">
        <v>26</v>
      </c>
      <c r="I403" s="5">
        <v>1.8</v>
      </c>
      <c r="J403" s="5">
        <f t="shared" si="50"/>
        <v>46.8</v>
      </c>
      <c r="K403" s="4"/>
      <c r="L403" s="4" t="s">
        <v>22</v>
      </c>
    </row>
    <row r="404" ht="24" customHeight="1" spans="1:12">
      <c r="A404" s="4"/>
      <c r="B404" s="4"/>
      <c r="C404" s="4"/>
      <c r="D404" s="4" t="s">
        <v>344</v>
      </c>
      <c r="E404" s="5">
        <v>8</v>
      </c>
      <c r="F404" s="5">
        <v>1.62</v>
      </c>
      <c r="G404" s="5">
        <f t="shared" si="49"/>
        <v>12.96</v>
      </c>
      <c r="H404" s="5">
        <v>8</v>
      </c>
      <c r="I404" s="5">
        <v>1.62</v>
      </c>
      <c r="J404" s="5">
        <f t="shared" si="50"/>
        <v>12.96</v>
      </c>
      <c r="K404" s="4"/>
      <c r="L404" s="4" t="s">
        <v>22</v>
      </c>
    </row>
    <row r="405" ht="24" customHeight="1" spans="1:12">
      <c r="A405" s="4"/>
      <c r="B405" s="4"/>
      <c r="C405" s="4"/>
      <c r="D405" s="4" t="s">
        <v>345</v>
      </c>
      <c r="E405" s="5">
        <v>3</v>
      </c>
      <c r="F405" s="5">
        <v>1.8</v>
      </c>
      <c r="G405" s="5">
        <f t="shared" si="49"/>
        <v>5.4</v>
      </c>
      <c r="H405" s="5">
        <v>3</v>
      </c>
      <c r="I405" s="5">
        <v>1.8</v>
      </c>
      <c r="J405" s="5">
        <f t="shared" si="50"/>
        <v>5.4</v>
      </c>
      <c r="K405" s="4"/>
      <c r="L405" s="4" t="s">
        <v>22</v>
      </c>
    </row>
    <row r="406" ht="24" customHeight="1" spans="1:12">
      <c r="A406" s="4"/>
      <c r="B406" s="4"/>
      <c r="C406" s="4"/>
      <c r="D406" s="4" t="s">
        <v>346</v>
      </c>
      <c r="E406" s="5">
        <v>51</v>
      </c>
      <c r="F406" s="5">
        <v>1.8</v>
      </c>
      <c r="G406" s="5">
        <f t="shared" si="49"/>
        <v>91.8</v>
      </c>
      <c r="H406" s="5">
        <v>51</v>
      </c>
      <c r="I406" s="5">
        <v>1.8</v>
      </c>
      <c r="J406" s="5">
        <f t="shared" si="50"/>
        <v>91.8</v>
      </c>
      <c r="K406" s="4"/>
      <c r="L406" s="4" t="s">
        <v>22</v>
      </c>
    </row>
    <row r="407" ht="24" customHeight="1" spans="1:12">
      <c r="A407" s="4"/>
      <c r="B407" s="4"/>
      <c r="C407" s="4"/>
      <c r="D407" s="4" t="s">
        <v>347</v>
      </c>
      <c r="E407" s="5">
        <v>1</v>
      </c>
      <c r="F407" s="5">
        <v>1.8</v>
      </c>
      <c r="G407" s="5">
        <f t="shared" si="49"/>
        <v>1.8</v>
      </c>
      <c r="H407" s="5">
        <v>1</v>
      </c>
      <c r="I407" s="5">
        <v>1.8</v>
      </c>
      <c r="J407" s="5">
        <f t="shared" si="50"/>
        <v>1.8</v>
      </c>
      <c r="K407" s="4"/>
      <c r="L407" s="4" t="s">
        <v>22</v>
      </c>
    </row>
    <row r="408" ht="24" customHeight="1" spans="1:12">
      <c r="A408" s="4"/>
      <c r="B408" s="4"/>
      <c r="C408" s="4"/>
      <c r="D408" s="4" t="s">
        <v>348</v>
      </c>
      <c r="E408" s="5">
        <v>68</v>
      </c>
      <c r="F408" s="5">
        <v>1.8</v>
      </c>
      <c r="G408" s="5">
        <f t="shared" si="49"/>
        <v>122.4</v>
      </c>
      <c r="H408" s="5">
        <v>68</v>
      </c>
      <c r="I408" s="5">
        <v>1.8</v>
      </c>
      <c r="J408" s="5">
        <f t="shared" si="50"/>
        <v>122.4</v>
      </c>
      <c r="K408" s="4"/>
      <c r="L408" s="4" t="s">
        <v>22</v>
      </c>
    </row>
    <row r="409" ht="24" customHeight="1" spans="1:12">
      <c r="A409" s="4"/>
      <c r="B409" s="4"/>
      <c r="C409" s="4"/>
      <c r="D409" s="4" t="s">
        <v>349</v>
      </c>
      <c r="E409" s="5">
        <v>8</v>
      </c>
      <c r="F409" s="5">
        <v>1.8</v>
      </c>
      <c r="G409" s="5">
        <f t="shared" si="49"/>
        <v>14.4</v>
      </c>
      <c r="H409" s="5">
        <v>8</v>
      </c>
      <c r="I409" s="5">
        <v>1.8</v>
      </c>
      <c r="J409" s="5">
        <f t="shared" si="50"/>
        <v>14.4</v>
      </c>
      <c r="K409" s="4"/>
      <c r="L409" s="4" t="s">
        <v>22</v>
      </c>
    </row>
    <row r="410" ht="24" customHeight="1" spans="1:12">
      <c r="A410" s="4"/>
      <c r="B410" s="4"/>
      <c r="C410" s="4"/>
      <c r="D410" s="4" t="s">
        <v>350</v>
      </c>
      <c r="E410" s="5">
        <v>113</v>
      </c>
      <c r="F410" s="5">
        <v>1.8</v>
      </c>
      <c r="G410" s="5">
        <f t="shared" si="49"/>
        <v>203.4</v>
      </c>
      <c r="H410" s="5">
        <v>113</v>
      </c>
      <c r="I410" s="5">
        <v>1.8</v>
      </c>
      <c r="J410" s="5">
        <f t="shared" si="50"/>
        <v>203.4</v>
      </c>
      <c r="K410" s="4"/>
      <c r="L410" s="4" t="s">
        <v>22</v>
      </c>
    </row>
    <row r="411" ht="24" customHeight="1" spans="1:12">
      <c r="A411" s="4"/>
      <c r="B411" s="4"/>
      <c r="C411" s="4"/>
      <c r="D411" s="4" t="s">
        <v>351</v>
      </c>
      <c r="E411" s="5">
        <v>87</v>
      </c>
      <c r="F411" s="5">
        <v>1.62</v>
      </c>
      <c r="G411" s="5">
        <f t="shared" si="49"/>
        <v>140.94</v>
      </c>
      <c r="H411" s="5">
        <v>87</v>
      </c>
      <c r="I411" s="5">
        <v>1.62</v>
      </c>
      <c r="J411" s="5">
        <f t="shared" si="50"/>
        <v>140.94</v>
      </c>
      <c r="K411" s="4"/>
      <c r="L411" s="4" t="s">
        <v>22</v>
      </c>
    </row>
    <row r="412" ht="24" customHeight="1" spans="1:12">
      <c r="A412" s="4"/>
      <c r="B412" s="4"/>
      <c r="C412" s="4"/>
      <c r="D412" s="4" t="s">
        <v>352</v>
      </c>
      <c r="E412" s="5">
        <v>11</v>
      </c>
      <c r="F412" s="5">
        <v>1.62</v>
      </c>
      <c r="G412" s="5">
        <f t="shared" si="49"/>
        <v>17.82</v>
      </c>
      <c r="H412" s="5">
        <v>11</v>
      </c>
      <c r="I412" s="5">
        <v>1.62</v>
      </c>
      <c r="J412" s="5">
        <f t="shared" si="50"/>
        <v>17.82</v>
      </c>
      <c r="K412" s="4"/>
      <c r="L412" s="4" t="s">
        <v>22</v>
      </c>
    </row>
    <row r="413" ht="24" customHeight="1" spans="1:12">
      <c r="A413" s="4"/>
      <c r="B413" s="4"/>
      <c r="C413" s="4"/>
      <c r="D413" s="4" t="s">
        <v>353</v>
      </c>
      <c r="E413" s="5">
        <v>33</v>
      </c>
      <c r="F413" s="5">
        <v>1.8</v>
      </c>
      <c r="G413" s="5">
        <f t="shared" si="49"/>
        <v>59.4</v>
      </c>
      <c r="H413" s="5">
        <v>33</v>
      </c>
      <c r="I413" s="5">
        <v>1.8</v>
      </c>
      <c r="J413" s="5">
        <f t="shared" si="50"/>
        <v>59.4</v>
      </c>
      <c r="K413" s="4"/>
      <c r="L413" s="4" t="s">
        <v>22</v>
      </c>
    </row>
    <row r="414" ht="24" customHeight="1" spans="1:12">
      <c r="A414" s="4"/>
      <c r="B414" s="4"/>
      <c r="C414" s="4"/>
      <c r="D414" s="4" t="s">
        <v>354</v>
      </c>
      <c r="E414" s="5">
        <v>51</v>
      </c>
      <c r="F414" s="5">
        <v>1.8</v>
      </c>
      <c r="G414" s="5">
        <f t="shared" si="49"/>
        <v>91.8</v>
      </c>
      <c r="H414" s="5">
        <v>51</v>
      </c>
      <c r="I414" s="5">
        <v>1.8</v>
      </c>
      <c r="J414" s="5">
        <f t="shared" si="50"/>
        <v>91.8</v>
      </c>
      <c r="K414" s="4"/>
      <c r="L414" s="4" t="s">
        <v>22</v>
      </c>
    </row>
    <row r="415" ht="24" customHeight="1" spans="1:12">
      <c r="A415" s="4" t="s">
        <v>355</v>
      </c>
      <c r="B415" s="4" t="s">
        <v>15</v>
      </c>
      <c r="C415" s="4"/>
      <c r="D415" s="4"/>
      <c r="E415" s="5">
        <f>E416</f>
        <v>181</v>
      </c>
      <c r="F415" s="5"/>
      <c r="G415" s="5">
        <f t="shared" ref="F415:K415" si="51">G416</f>
        <v>239.9227</v>
      </c>
      <c r="H415" s="5">
        <f t="shared" si="51"/>
        <v>181</v>
      </c>
      <c r="I415" s="5"/>
      <c r="J415" s="5">
        <f t="shared" si="51"/>
        <v>239.9227</v>
      </c>
      <c r="K415" s="5">
        <f t="shared" si="51"/>
        <v>240</v>
      </c>
      <c r="L415" s="4"/>
    </row>
    <row r="416" ht="24" customHeight="1" spans="1:12">
      <c r="A416" s="4"/>
      <c r="B416" s="4">
        <v>1</v>
      </c>
      <c r="C416" s="4" t="s">
        <v>356</v>
      </c>
      <c r="D416" s="4" t="s">
        <v>17</v>
      </c>
      <c r="E416" s="5">
        <f>SUM(E417:E441)</f>
        <v>181</v>
      </c>
      <c r="F416" s="5"/>
      <c r="G416" s="5">
        <f>SUM(G417:G441)</f>
        <v>239.9227</v>
      </c>
      <c r="H416" s="5">
        <f>SUM(H417:H441)</f>
        <v>181</v>
      </c>
      <c r="I416" s="5"/>
      <c r="J416" s="5">
        <f>SUM(J417:J441)</f>
        <v>239.9227</v>
      </c>
      <c r="K416" s="4">
        <f>ROUND(J416,0)</f>
        <v>240</v>
      </c>
      <c r="L416" s="4"/>
    </row>
    <row r="417" ht="24" customHeight="1" spans="1:12">
      <c r="A417" s="4"/>
      <c r="B417" s="4"/>
      <c r="C417" s="4"/>
      <c r="D417" s="4" t="s">
        <v>357</v>
      </c>
      <c r="E417" s="5">
        <v>1</v>
      </c>
      <c r="F417" s="5">
        <v>1.1975</v>
      </c>
      <c r="G417" s="5">
        <f t="shared" ref="G417:G441" si="52">E417*F417</f>
        <v>1.1975</v>
      </c>
      <c r="H417" s="5">
        <v>1</v>
      </c>
      <c r="I417" s="5">
        <v>1.1975</v>
      </c>
      <c r="J417" s="5">
        <f t="shared" ref="J417:J441" si="53">H417*I417</f>
        <v>1.1975</v>
      </c>
      <c r="K417" s="4"/>
      <c r="L417" s="4" t="s">
        <v>22</v>
      </c>
    </row>
    <row r="418" ht="24" customHeight="1" spans="1:12">
      <c r="A418" s="4"/>
      <c r="B418" s="4"/>
      <c r="C418" s="4"/>
      <c r="D418" s="4" t="s">
        <v>358</v>
      </c>
      <c r="E418" s="5">
        <v>1</v>
      </c>
      <c r="F418" s="5">
        <v>1.62</v>
      </c>
      <c r="G418" s="5">
        <f t="shared" si="52"/>
        <v>1.62</v>
      </c>
      <c r="H418" s="5">
        <v>1</v>
      </c>
      <c r="I418" s="5">
        <v>1.62</v>
      </c>
      <c r="J418" s="5">
        <f t="shared" si="53"/>
        <v>1.62</v>
      </c>
      <c r="K418" s="4"/>
      <c r="L418" s="4" t="s">
        <v>22</v>
      </c>
    </row>
    <row r="419" ht="24" customHeight="1" spans="1:12">
      <c r="A419" s="4"/>
      <c r="B419" s="4"/>
      <c r="C419" s="4"/>
      <c r="D419" s="4" t="s">
        <v>359</v>
      </c>
      <c r="E419" s="5">
        <v>1</v>
      </c>
      <c r="F419" s="5">
        <v>1.62</v>
      </c>
      <c r="G419" s="5">
        <f t="shared" si="52"/>
        <v>1.62</v>
      </c>
      <c r="H419" s="5">
        <v>1</v>
      </c>
      <c r="I419" s="5">
        <v>1.62</v>
      </c>
      <c r="J419" s="5">
        <f t="shared" si="53"/>
        <v>1.62</v>
      </c>
      <c r="K419" s="4"/>
      <c r="L419" s="4" t="s">
        <v>22</v>
      </c>
    </row>
    <row r="420" ht="24" customHeight="1" spans="1:12">
      <c r="A420" s="4"/>
      <c r="B420" s="4"/>
      <c r="C420" s="4"/>
      <c r="D420" s="4" t="s">
        <v>360</v>
      </c>
      <c r="E420" s="5">
        <v>2</v>
      </c>
      <c r="F420" s="5">
        <v>0.68</v>
      </c>
      <c r="G420" s="5">
        <f t="shared" si="52"/>
        <v>1.36</v>
      </c>
      <c r="H420" s="5">
        <v>2</v>
      </c>
      <c r="I420" s="5">
        <v>0.68</v>
      </c>
      <c r="J420" s="5">
        <f t="shared" si="53"/>
        <v>1.36</v>
      </c>
      <c r="K420" s="4"/>
      <c r="L420" s="4" t="s">
        <v>22</v>
      </c>
    </row>
    <row r="421" ht="24" customHeight="1" spans="1:12">
      <c r="A421" s="4"/>
      <c r="B421" s="4"/>
      <c r="C421" s="4"/>
      <c r="D421" s="4" t="s">
        <v>361</v>
      </c>
      <c r="E421" s="5">
        <v>1</v>
      </c>
      <c r="F421" s="5">
        <v>0.476</v>
      </c>
      <c r="G421" s="5">
        <f t="shared" si="52"/>
        <v>0.476</v>
      </c>
      <c r="H421" s="5">
        <v>1</v>
      </c>
      <c r="I421" s="5">
        <v>0.476</v>
      </c>
      <c r="J421" s="5">
        <f t="shared" si="53"/>
        <v>0.476</v>
      </c>
      <c r="K421" s="4"/>
      <c r="L421" s="4" t="s">
        <v>22</v>
      </c>
    </row>
    <row r="422" ht="24" customHeight="1" spans="1:12">
      <c r="A422" s="4"/>
      <c r="B422" s="4"/>
      <c r="C422" s="4"/>
      <c r="D422" s="4" t="s">
        <v>361</v>
      </c>
      <c r="E422" s="5">
        <v>13</v>
      </c>
      <c r="F422" s="5">
        <v>0.68</v>
      </c>
      <c r="G422" s="5">
        <f t="shared" si="52"/>
        <v>8.84</v>
      </c>
      <c r="H422" s="5">
        <v>13</v>
      </c>
      <c r="I422" s="5">
        <v>0.68</v>
      </c>
      <c r="J422" s="5">
        <f t="shared" si="53"/>
        <v>8.84</v>
      </c>
      <c r="K422" s="4"/>
      <c r="L422" s="4" t="s">
        <v>22</v>
      </c>
    </row>
    <row r="423" ht="24" customHeight="1" spans="1:12">
      <c r="A423" s="4"/>
      <c r="B423" s="4"/>
      <c r="C423" s="4"/>
      <c r="D423" s="4" t="s">
        <v>362</v>
      </c>
      <c r="E423" s="5">
        <v>2</v>
      </c>
      <c r="F423" s="5">
        <v>0.68</v>
      </c>
      <c r="G423" s="5">
        <f t="shared" si="52"/>
        <v>1.36</v>
      </c>
      <c r="H423" s="5">
        <v>2</v>
      </c>
      <c r="I423" s="5">
        <v>0.68</v>
      </c>
      <c r="J423" s="5">
        <f t="shared" si="53"/>
        <v>1.36</v>
      </c>
      <c r="K423" s="4"/>
      <c r="L423" s="4" t="s">
        <v>22</v>
      </c>
    </row>
    <row r="424" ht="24" customHeight="1" spans="1:12">
      <c r="A424" s="4"/>
      <c r="B424" s="4"/>
      <c r="C424" s="4"/>
      <c r="D424" s="4" t="s">
        <v>363</v>
      </c>
      <c r="E424" s="5">
        <v>18</v>
      </c>
      <c r="F424" s="5">
        <v>0.68</v>
      </c>
      <c r="G424" s="5">
        <f t="shared" si="52"/>
        <v>12.24</v>
      </c>
      <c r="H424" s="5">
        <v>18</v>
      </c>
      <c r="I424" s="5">
        <v>0.68</v>
      </c>
      <c r="J424" s="5">
        <f t="shared" si="53"/>
        <v>12.24</v>
      </c>
      <c r="K424" s="4"/>
      <c r="L424" s="4" t="s">
        <v>22</v>
      </c>
    </row>
    <row r="425" ht="24" customHeight="1" spans="1:12">
      <c r="A425" s="4"/>
      <c r="B425" s="4"/>
      <c r="C425" s="4"/>
      <c r="D425" s="4" t="s">
        <v>364</v>
      </c>
      <c r="E425" s="5">
        <v>2</v>
      </c>
      <c r="F425" s="5">
        <v>1.288</v>
      </c>
      <c r="G425" s="5">
        <f t="shared" si="52"/>
        <v>2.576</v>
      </c>
      <c r="H425" s="5">
        <v>2</v>
      </c>
      <c r="I425" s="5">
        <v>1.288</v>
      </c>
      <c r="J425" s="5">
        <f t="shared" si="53"/>
        <v>2.576</v>
      </c>
      <c r="K425" s="4"/>
      <c r="L425" s="4" t="s">
        <v>22</v>
      </c>
    </row>
    <row r="426" ht="24" customHeight="1" spans="1:12">
      <c r="A426" s="4"/>
      <c r="B426" s="4"/>
      <c r="C426" s="4"/>
      <c r="D426" s="4" t="s">
        <v>365</v>
      </c>
      <c r="E426" s="5">
        <v>1</v>
      </c>
      <c r="F426" s="5">
        <v>1.44</v>
      </c>
      <c r="G426" s="5">
        <f t="shared" si="52"/>
        <v>1.44</v>
      </c>
      <c r="H426" s="5">
        <v>1</v>
      </c>
      <c r="I426" s="5">
        <v>1.44</v>
      </c>
      <c r="J426" s="5">
        <f t="shared" si="53"/>
        <v>1.44</v>
      </c>
      <c r="K426" s="4"/>
      <c r="L426" s="4" t="s">
        <v>22</v>
      </c>
    </row>
    <row r="427" ht="24" customHeight="1" spans="1:12">
      <c r="A427" s="4"/>
      <c r="B427" s="4"/>
      <c r="C427" s="4"/>
      <c r="D427" s="4" t="s">
        <v>366</v>
      </c>
      <c r="E427" s="5">
        <v>1</v>
      </c>
      <c r="F427" s="5">
        <v>1.3</v>
      </c>
      <c r="G427" s="5">
        <f t="shared" si="52"/>
        <v>1.3</v>
      </c>
      <c r="H427" s="5">
        <v>1</v>
      </c>
      <c r="I427" s="5">
        <v>1.3</v>
      </c>
      <c r="J427" s="5">
        <f t="shared" si="53"/>
        <v>1.3</v>
      </c>
      <c r="K427" s="4"/>
      <c r="L427" s="4" t="s">
        <v>22</v>
      </c>
    </row>
    <row r="428" ht="24" customHeight="1" spans="1:12">
      <c r="A428" s="4"/>
      <c r="B428" s="4"/>
      <c r="C428" s="4"/>
      <c r="D428" s="4" t="s">
        <v>367</v>
      </c>
      <c r="E428" s="5">
        <v>2</v>
      </c>
      <c r="F428" s="5">
        <v>1.8</v>
      </c>
      <c r="G428" s="5">
        <f t="shared" si="52"/>
        <v>3.6</v>
      </c>
      <c r="H428" s="5">
        <v>2</v>
      </c>
      <c r="I428" s="5">
        <v>1.8</v>
      </c>
      <c r="J428" s="5">
        <f t="shared" si="53"/>
        <v>3.6</v>
      </c>
      <c r="K428" s="4"/>
      <c r="L428" s="4" t="s">
        <v>22</v>
      </c>
    </row>
    <row r="429" ht="24" customHeight="1" spans="1:12">
      <c r="A429" s="4"/>
      <c r="B429" s="4"/>
      <c r="C429" s="4"/>
      <c r="D429" s="4" t="s">
        <v>368</v>
      </c>
      <c r="E429" s="5">
        <v>18</v>
      </c>
      <c r="F429" s="5">
        <v>1.5552</v>
      </c>
      <c r="G429" s="5">
        <f t="shared" si="52"/>
        <v>27.9936</v>
      </c>
      <c r="H429" s="5">
        <v>18</v>
      </c>
      <c r="I429" s="5">
        <v>1.5552</v>
      </c>
      <c r="J429" s="5">
        <f t="shared" si="53"/>
        <v>27.9936</v>
      </c>
      <c r="K429" s="4"/>
      <c r="L429" s="4" t="s">
        <v>22</v>
      </c>
    </row>
    <row r="430" ht="24" customHeight="1" spans="1:12">
      <c r="A430" s="4"/>
      <c r="B430" s="4"/>
      <c r="C430" s="4"/>
      <c r="D430" s="4" t="s">
        <v>369</v>
      </c>
      <c r="E430" s="5">
        <v>2</v>
      </c>
      <c r="F430" s="5">
        <v>1.62</v>
      </c>
      <c r="G430" s="5">
        <f t="shared" si="52"/>
        <v>3.24</v>
      </c>
      <c r="H430" s="5">
        <v>2</v>
      </c>
      <c r="I430" s="5">
        <v>1.62</v>
      </c>
      <c r="J430" s="5">
        <f t="shared" si="53"/>
        <v>3.24</v>
      </c>
      <c r="K430" s="4"/>
      <c r="L430" s="4" t="s">
        <v>22</v>
      </c>
    </row>
    <row r="431" ht="24" customHeight="1" spans="1:12">
      <c r="A431" s="4"/>
      <c r="B431" s="4"/>
      <c r="C431" s="4"/>
      <c r="D431" s="4" t="s">
        <v>370</v>
      </c>
      <c r="E431" s="5">
        <v>3</v>
      </c>
      <c r="F431" s="5">
        <v>1.8</v>
      </c>
      <c r="G431" s="5">
        <f t="shared" si="52"/>
        <v>5.4</v>
      </c>
      <c r="H431" s="5">
        <v>3</v>
      </c>
      <c r="I431" s="5">
        <v>1.8</v>
      </c>
      <c r="J431" s="5">
        <f t="shared" si="53"/>
        <v>5.4</v>
      </c>
      <c r="K431" s="4"/>
      <c r="L431" s="4" t="s">
        <v>22</v>
      </c>
    </row>
    <row r="432" ht="24" customHeight="1" spans="1:12">
      <c r="A432" s="4"/>
      <c r="B432" s="4"/>
      <c r="C432" s="4"/>
      <c r="D432" s="4" t="s">
        <v>371</v>
      </c>
      <c r="E432" s="5">
        <v>2</v>
      </c>
      <c r="F432" s="5">
        <v>1.134</v>
      </c>
      <c r="G432" s="5">
        <f t="shared" si="52"/>
        <v>2.268</v>
      </c>
      <c r="H432" s="5">
        <v>2</v>
      </c>
      <c r="I432" s="5">
        <v>1.134</v>
      </c>
      <c r="J432" s="5">
        <f t="shared" si="53"/>
        <v>2.268</v>
      </c>
      <c r="K432" s="4"/>
      <c r="L432" s="4" t="s">
        <v>22</v>
      </c>
    </row>
    <row r="433" ht="24" customHeight="1" spans="1:12">
      <c r="A433" s="4"/>
      <c r="B433" s="4"/>
      <c r="C433" s="4"/>
      <c r="D433" s="4" t="s">
        <v>371</v>
      </c>
      <c r="E433" s="5">
        <v>22</v>
      </c>
      <c r="F433" s="5">
        <v>1.62</v>
      </c>
      <c r="G433" s="5">
        <f t="shared" si="52"/>
        <v>35.64</v>
      </c>
      <c r="H433" s="5">
        <v>22</v>
      </c>
      <c r="I433" s="5">
        <v>1.62</v>
      </c>
      <c r="J433" s="5">
        <f t="shared" si="53"/>
        <v>35.64</v>
      </c>
      <c r="K433" s="4"/>
      <c r="L433" s="4" t="s">
        <v>22</v>
      </c>
    </row>
    <row r="434" ht="24" customHeight="1" spans="1:12">
      <c r="A434" s="4"/>
      <c r="B434" s="4"/>
      <c r="C434" s="4"/>
      <c r="D434" s="4" t="s">
        <v>372</v>
      </c>
      <c r="E434" s="5">
        <v>2</v>
      </c>
      <c r="F434" s="5">
        <v>1.2454</v>
      </c>
      <c r="G434" s="5">
        <f t="shared" si="52"/>
        <v>2.4908</v>
      </c>
      <c r="H434" s="5">
        <v>2</v>
      </c>
      <c r="I434" s="5">
        <v>1.2454</v>
      </c>
      <c r="J434" s="5">
        <f t="shared" si="53"/>
        <v>2.4908</v>
      </c>
      <c r="K434" s="4"/>
      <c r="L434" s="4" t="s">
        <v>22</v>
      </c>
    </row>
    <row r="435" ht="24" customHeight="1" spans="1:12">
      <c r="A435" s="4"/>
      <c r="B435" s="4"/>
      <c r="C435" s="4"/>
      <c r="D435" s="4" t="s">
        <v>372</v>
      </c>
      <c r="E435" s="5">
        <v>8</v>
      </c>
      <c r="F435" s="5">
        <v>1.7791</v>
      </c>
      <c r="G435" s="5">
        <f t="shared" si="52"/>
        <v>14.2328</v>
      </c>
      <c r="H435" s="5">
        <v>8</v>
      </c>
      <c r="I435" s="5">
        <v>1.7791</v>
      </c>
      <c r="J435" s="5">
        <f t="shared" si="53"/>
        <v>14.2328</v>
      </c>
      <c r="K435" s="4"/>
      <c r="L435" s="4" t="s">
        <v>22</v>
      </c>
    </row>
    <row r="436" ht="24" customHeight="1" spans="1:12">
      <c r="A436" s="4"/>
      <c r="B436" s="4"/>
      <c r="C436" s="4"/>
      <c r="D436" s="4" t="s">
        <v>373</v>
      </c>
      <c r="E436" s="5">
        <v>1</v>
      </c>
      <c r="F436" s="5">
        <v>1.134</v>
      </c>
      <c r="G436" s="5">
        <f t="shared" si="52"/>
        <v>1.134</v>
      </c>
      <c r="H436" s="5">
        <v>1</v>
      </c>
      <c r="I436" s="5">
        <v>1.134</v>
      </c>
      <c r="J436" s="5">
        <f t="shared" si="53"/>
        <v>1.134</v>
      </c>
      <c r="K436" s="4"/>
      <c r="L436" s="4" t="s">
        <v>22</v>
      </c>
    </row>
    <row r="437" ht="24" customHeight="1" spans="1:12">
      <c r="A437" s="4"/>
      <c r="B437" s="4"/>
      <c r="C437" s="4"/>
      <c r="D437" s="4" t="s">
        <v>373</v>
      </c>
      <c r="E437" s="5">
        <v>25</v>
      </c>
      <c r="F437" s="5">
        <v>1.62</v>
      </c>
      <c r="G437" s="5">
        <f t="shared" si="52"/>
        <v>40.5</v>
      </c>
      <c r="H437" s="5">
        <v>25</v>
      </c>
      <c r="I437" s="5">
        <v>1.62</v>
      </c>
      <c r="J437" s="5">
        <f t="shared" si="53"/>
        <v>40.5</v>
      </c>
      <c r="K437" s="4"/>
      <c r="L437" s="4" t="s">
        <v>22</v>
      </c>
    </row>
    <row r="438" ht="24" customHeight="1" spans="1:12">
      <c r="A438" s="4"/>
      <c r="B438" s="4"/>
      <c r="C438" s="4"/>
      <c r="D438" s="4" t="s">
        <v>374</v>
      </c>
      <c r="E438" s="5">
        <v>1</v>
      </c>
      <c r="F438" s="5">
        <v>1.134</v>
      </c>
      <c r="G438" s="5">
        <f t="shared" si="52"/>
        <v>1.134</v>
      </c>
      <c r="H438" s="5">
        <v>1</v>
      </c>
      <c r="I438" s="5">
        <v>1.134</v>
      </c>
      <c r="J438" s="5">
        <f t="shared" si="53"/>
        <v>1.134</v>
      </c>
      <c r="K438" s="4"/>
      <c r="L438" s="4" t="s">
        <v>22</v>
      </c>
    </row>
    <row r="439" ht="24" customHeight="1" spans="1:12">
      <c r="A439" s="4"/>
      <c r="B439" s="4"/>
      <c r="C439" s="4"/>
      <c r="D439" s="4" t="s">
        <v>374</v>
      </c>
      <c r="E439" s="5">
        <v>34</v>
      </c>
      <c r="F439" s="5">
        <v>1.62</v>
      </c>
      <c r="G439" s="5">
        <f t="shared" si="52"/>
        <v>55.08</v>
      </c>
      <c r="H439" s="5">
        <v>34</v>
      </c>
      <c r="I439" s="5">
        <v>1.62</v>
      </c>
      <c r="J439" s="5">
        <f t="shared" si="53"/>
        <v>55.08</v>
      </c>
      <c r="K439" s="4"/>
      <c r="L439" s="4" t="s">
        <v>22</v>
      </c>
    </row>
    <row r="440" ht="24" customHeight="1" spans="1:12">
      <c r="A440" s="4"/>
      <c r="B440" s="4"/>
      <c r="C440" s="4"/>
      <c r="D440" s="4" t="s">
        <v>375</v>
      </c>
      <c r="E440" s="5">
        <v>1</v>
      </c>
      <c r="F440" s="5">
        <v>1.62</v>
      </c>
      <c r="G440" s="5">
        <f t="shared" si="52"/>
        <v>1.62</v>
      </c>
      <c r="H440" s="5">
        <v>1</v>
      </c>
      <c r="I440" s="5">
        <v>1.62</v>
      </c>
      <c r="J440" s="5">
        <f t="shared" si="53"/>
        <v>1.62</v>
      </c>
      <c r="K440" s="4"/>
      <c r="L440" s="4" t="s">
        <v>22</v>
      </c>
    </row>
    <row r="441" ht="24" customHeight="1" spans="1:12">
      <c r="A441" s="4"/>
      <c r="B441" s="4"/>
      <c r="C441" s="4"/>
      <c r="D441" s="4" t="s">
        <v>376</v>
      </c>
      <c r="E441" s="5">
        <v>17</v>
      </c>
      <c r="F441" s="5">
        <v>0.68</v>
      </c>
      <c r="G441" s="5">
        <f t="shared" si="52"/>
        <v>11.56</v>
      </c>
      <c r="H441" s="5">
        <v>17</v>
      </c>
      <c r="I441" s="5">
        <v>0.68</v>
      </c>
      <c r="J441" s="5">
        <f t="shared" si="53"/>
        <v>11.56</v>
      </c>
      <c r="K441" s="4"/>
      <c r="L441" s="4" t="s">
        <v>22</v>
      </c>
    </row>
    <row r="442" ht="24" customHeight="1" spans="1:12">
      <c r="A442" s="4" t="s">
        <v>377</v>
      </c>
      <c r="B442" s="4" t="s">
        <v>15</v>
      </c>
      <c r="C442" s="4"/>
      <c r="D442" s="4"/>
      <c r="E442" s="5">
        <f>E443</f>
        <v>96</v>
      </c>
      <c r="F442" s="5"/>
      <c r="G442" s="5">
        <f t="shared" ref="F442:K442" si="54">G443</f>
        <v>156.1289</v>
      </c>
      <c r="H442" s="5">
        <f t="shared" si="54"/>
        <v>96</v>
      </c>
      <c r="I442" s="5"/>
      <c r="J442" s="5">
        <f t="shared" si="54"/>
        <v>156.1289</v>
      </c>
      <c r="K442" s="5">
        <f t="shared" si="54"/>
        <v>156</v>
      </c>
      <c r="L442" s="4"/>
    </row>
    <row r="443" ht="24" customHeight="1" spans="1:12">
      <c r="A443" s="4"/>
      <c r="B443" s="4">
        <v>1</v>
      </c>
      <c r="C443" s="4" t="s">
        <v>378</v>
      </c>
      <c r="D443" s="4" t="s">
        <v>17</v>
      </c>
      <c r="E443" s="5">
        <f>SUM(E444:E455)</f>
        <v>96</v>
      </c>
      <c r="F443" s="5"/>
      <c r="G443" s="5">
        <f>SUM(G444:G455)</f>
        <v>156.1289</v>
      </c>
      <c r="H443" s="5">
        <f>SUM(H444:H455)</f>
        <v>96</v>
      </c>
      <c r="I443" s="5"/>
      <c r="J443" s="5">
        <f>SUM(J444:J455)</f>
        <v>156.1289</v>
      </c>
      <c r="K443" s="4">
        <f>ROUND(J443,0)</f>
        <v>156</v>
      </c>
      <c r="L443" s="4"/>
    </row>
    <row r="444" ht="24" customHeight="1" spans="1:12">
      <c r="A444" s="4"/>
      <c r="B444" s="4"/>
      <c r="C444" s="4"/>
      <c r="D444" s="4" t="s">
        <v>379</v>
      </c>
      <c r="E444" s="5">
        <v>23</v>
      </c>
      <c r="F444" s="5">
        <v>2.5559</v>
      </c>
      <c r="G444" s="5">
        <f t="shared" ref="G444:G455" si="55">E444*F444</f>
        <v>58.7857</v>
      </c>
      <c r="H444" s="5">
        <v>23</v>
      </c>
      <c r="I444" s="5">
        <v>2.5559</v>
      </c>
      <c r="J444" s="5">
        <f t="shared" ref="J444:J455" si="56">H444*I444</f>
        <v>58.7857</v>
      </c>
      <c r="K444" s="4"/>
      <c r="L444" s="4" t="s">
        <v>22</v>
      </c>
    </row>
    <row r="445" ht="24" customHeight="1" spans="1:12">
      <c r="A445" s="4"/>
      <c r="B445" s="4"/>
      <c r="C445" s="4"/>
      <c r="D445" s="4" t="s">
        <v>380</v>
      </c>
      <c r="E445" s="5">
        <v>15</v>
      </c>
      <c r="F445" s="5">
        <v>1.04</v>
      </c>
      <c r="G445" s="5">
        <f t="shared" si="55"/>
        <v>15.6</v>
      </c>
      <c r="H445" s="5">
        <v>15</v>
      </c>
      <c r="I445" s="5">
        <v>1.04</v>
      </c>
      <c r="J445" s="5">
        <f t="shared" si="56"/>
        <v>15.6</v>
      </c>
      <c r="K445" s="4"/>
      <c r="L445" s="4" t="s">
        <v>22</v>
      </c>
    </row>
    <row r="446" ht="24" customHeight="1" spans="1:12">
      <c r="A446" s="4"/>
      <c r="B446" s="4"/>
      <c r="C446" s="4"/>
      <c r="D446" s="4" t="s">
        <v>381</v>
      </c>
      <c r="E446" s="5">
        <v>5</v>
      </c>
      <c r="F446" s="5">
        <v>1.44</v>
      </c>
      <c r="G446" s="5">
        <f t="shared" si="55"/>
        <v>7.2</v>
      </c>
      <c r="H446" s="5">
        <v>5</v>
      </c>
      <c r="I446" s="5">
        <v>1.44</v>
      </c>
      <c r="J446" s="5">
        <f t="shared" si="56"/>
        <v>7.2</v>
      </c>
      <c r="K446" s="4"/>
      <c r="L446" s="4" t="s">
        <v>22</v>
      </c>
    </row>
    <row r="447" ht="24" customHeight="1" spans="1:12">
      <c r="A447" s="4"/>
      <c r="B447" s="4"/>
      <c r="C447" s="4"/>
      <c r="D447" s="4" t="s">
        <v>382</v>
      </c>
      <c r="E447" s="5">
        <v>15</v>
      </c>
      <c r="F447" s="5">
        <v>1.04</v>
      </c>
      <c r="G447" s="5">
        <f t="shared" si="55"/>
        <v>15.6</v>
      </c>
      <c r="H447" s="5">
        <v>15</v>
      </c>
      <c r="I447" s="5">
        <v>1.04</v>
      </c>
      <c r="J447" s="5">
        <f t="shared" si="56"/>
        <v>15.6</v>
      </c>
      <c r="K447" s="4"/>
      <c r="L447" s="4" t="s">
        <v>22</v>
      </c>
    </row>
    <row r="448" ht="24" customHeight="1" spans="1:12">
      <c r="A448" s="4"/>
      <c r="B448" s="4"/>
      <c r="C448" s="4"/>
      <c r="D448" s="4" t="s">
        <v>383</v>
      </c>
      <c r="E448" s="5">
        <v>2</v>
      </c>
      <c r="F448" s="5">
        <v>1.8</v>
      </c>
      <c r="G448" s="5">
        <f t="shared" si="55"/>
        <v>3.6</v>
      </c>
      <c r="H448" s="5">
        <v>2</v>
      </c>
      <c r="I448" s="5">
        <v>1.8</v>
      </c>
      <c r="J448" s="5">
        <f t="shared" si="56"/>
        <v>3.6</v>
      </c>
      <c r="K448" s="4"/>
      <c r="L448" s="4" t="s">
        <v>22</v>
      </c>
    </row>
    <row r="449" ht="24" customHeight="1" spans="1:12">
      <c r="A449" s="4"/>
      <c r="B449" s="4"/>
      <c r="C449" s="4"/>
      <c r="D449" s="4" t="s">
        <v>384</v>
      </c>
      <c r="E449" s="5">
        <v>18</v>
      </c>
      <c r="F449" s="5">
        <v>1.44</v>
      </c>
      <c r="G449" s="5">
        <f t="shared" si="55"/>
        <v>25.92</v>
      </c>
      <c r="H449" s="5">
        <v>18</v>
      </c>
      <c r="I449" s="5">
        <v>1.44</v>
      </c>
      <c r="J449" s="5">
        <f t="shared" si="56"/>
        <v>25.92</v>
      </c>
      <c r="K449" s="4"/>
      <c r="L449" s="4" t="s">
        <v>22</v>
      </c>
    </row>
    <row r="450" ht="24" customHeight="1" spans="1:12">
      <c r="A450" s="4"/>
      <c r="B450" s="4"/>
      <c r="C450" s="4"/>
      <c r="D450" s="4" t="s">
        <v>385</v>
      </c>
      <c r="E450" s="5">
        <v>6</v>
      </c>
      <c r="F450" s="5">
        <v>1.62</v>
      </c>
      <c r="G450" s="5">
        <f t="shared" si="55"/>
        <v>9.72</v>
      </c>
      <c r="H450" s="5">
        <v>6</v>
      </c>
      <c r="I450" s="5">
        <v>1.62</v>
      </c>
      <c r="J450" s="5">
        <f t="shared" si="56"/>
        <v>9.72</v>
      </c>
      <c r="K450" s="4"/>
      <c r="L450" s="4" t="s">
        <v>22</v>
      </c>
    </row>
    <row r="451" ht="24" customHeight="1" spans="1:12">
      <c r="A451" s="4"/>
      <c r="B451" s="4"/>
      <c r="C451" s="4"/>
      <c r="D451" s="4" t="s">
        <v>386</v>
      </c>
      <c r="E451" s="5">
        <v>8</v>
      </c>
      <c r="F451" s="5">
        <v>1.62</v>
      </c>
      <c r="G451" s="5">
        <f t="shared" si="55"/>
        <v>12.96</v>
      </c>
      <c r="H451" s="5">
        <v>8</v>
      </c>
      <c r="I451" s="5">
        <v>1.62</v>
      </c>
      <c r="J451" s="5">
        <f t="shared" si="56"/>
        <v>12.96</v>
      </c>
      <c r="K451" s="4"/>
      <c r="L451" s="4" t="s">
        <v>22</v>
      </c>
    </row>
    <row r="452" ht="24" customHeight="1" spans="1:12">
      <c r="A452" s="4"/>
      <c r="B452" s="4"/>
      <c r="C452" s="4"/>
      <c r="D452" s="4" t="s">
        <v>386</v>
      </c>
      <c r="E452" s="5">
        <v>1</v>
      </c>
      <c r="F452" s="5">
        <v>1.62</v>
      </c>
      <c r="G452" s="5">
        <f t="shared" si="55"/>
        <v>1.62</v>
      </c>
      <c r="H452" s="5">
        <v>1</v>
      </c>
      <c r="I452" s="5">
        <v>1.62</v>
      </c>
      <c r="J452" s="5">
        <f t="shared" si="56"/>
        <v>1.62</v>
      </c>
      <c r="K452" s="4"/>
      <c r="L452" s="4" t="s">
        <v>22</v>
      </c>
    </row>
    <row r="453" ht="24" customHeight="1" spans="1:12">
      <c r="A453" s="4"/>
      <c r="B453" s="4"/>
      <c r="C453" s="4"/>
      <c r="D453" s="4" t="s">
        <v>387</v>
      </c>
      <c r="E453" s="5">
        <v>1</v>
      </c>
      <c r="F453" s="5">
        <v>1.5592</v>
      </c>
      <c r="G453" s="5">
        <f t="shared" si="55"/>
        <v>1.5592</v>
      </c>
      <c r="H453" s="5">
        <v>1</v>
      </c>
      <c r="I453" s="5">
        <v>1.5592</v>
      </c>
      <c r="J453" s="5">
        <f t="shared" si="56"/>
        <v>1.5592</v>
      </c>
      <c r="K453" s="4"/>
      <c r="L453" s="4" t="s">
        <v>22</v>
      </c>
    </row>
    <row r="454" ht="24" customHeight="1" spans="1:12">
      <c r="A454" s="4"/>
      <c r="B454" s="4"/>
      <c r="C454" s="4"/>
      <c r="D454" s="4" t="s">
        <v>387</v>
      </c>
      <c r="E454" s="5">
        <v>1</v>
      </c>
      <c r="F454" s="5">
        <v>1.782</v>
      </c>
      <c r="G454" s="5">
        <f t="shared" si="55"/>
        <v>1.782</v>
      </c>
      <c r="H454" s="5">
        <v>1</v>
      </c>
      <c r="I454" s="5">
        <v>1.782</v>
      </c>
      <c r="J454" s="5">
        <f t="shared" si="56"/>
        <v>1.782</v>
      </c>
      <c r="K454" s="4"/>
      <c r="L454" s="4" t="s">
        <v>22</v>
      </c>
    </row>
    <row r="455" ht="24" customHeight="1" spans="1:12">
      <c r="A455" s="4"/>
      <c r="B455" s="4"/>
      <c r="C455" s="4"/>
      <c r="D455" s="4" t="s">
        <v>388</v>
      </c>
      <c r="E455" s="5">
        <v>1</v>
      </c>
      <c r="F455" s="5">
        <v>1.782</v>
      </c>
      <c r="G455" s="5">
        <f t="shared" si="55"/>
        <v>1.782</v>
      </c>
      <c r="H455" s="5">
        <v>1</v>
      </c>
      <c r="I455" s="5">
        <v>1.782</v>
      </c>
      <c r="J455" s="5">
        <f t="shared" si="56"/>
        <v>1.782</v>
      </c>
      <c r="K455" s="4"/>
      <c r="L455" s="4" t="s">
        <v>22</v>
      </c>
    </row>
    <row r="456" ht="24" customHeight="1" spans="1:12">
      <c r="A456" s="4" t="s">
        <v>389</v>
      </c>
      <c r="B456" s="4" t="s">
        <v>15</v>
      </c>
      <c r="C456" s="4"/>
      <c r="D456" s="4"/>
      <c r="E456" s="5">
        <f>E457+E460+E464+E469+E474</f>
        <v>42</v>
      </c>
      <c r="F456" s="5"/>
      <c r="G456" s="5">
        <f t="shared" ref="F456:K456" si="57">G457+G460+G464+G469+G474</f>
        <v>49.4398</v>
      </c>
      <c r="H456" s="5">
        <f t="shared" si="57"/>
        <v>28</v>
      </c>
      <c r="I456" s="5"/>
      <c r="J456" s="5">
        <f t="shared" si="57"/>
        <v>34.0962</v>
      </c>
      <c r="K456" s="5">
        <f t="shared" si="57"/>
        <v>35</v>
      </c>
      <c r="L456" s="4"/>
    </row>
    <row r="457" ht="24" customHeight="1" spans="1:12">
      <c r="A457" s="4"/>
      <c r="B457" s="4">
        <v>1</v>
      </c>
      <c r="C457" s="4" t="s">
        <v>390</v>
      </c>
      <c r="D457" s="4" t="s">
        <v>17</v>
      </c>
      <c r="E457" s="5">
        <f>SUM(E458:E459)</f>
        <v>7</v>
      </c>
      <c r="F457" s="5"/>
      <c r="G457" s="5">
        <f>SUM(G458:G459)</f>
        <v>7.6436</v>
      </c>
      <c r="H457" s="5">
        <f>SUM(H458:H459)</f>
        <v>1</v>
      </c>
      <c r="I457" s="5"/>
      <c r="J457" s="5">
        <f>SUM(J458:J459)</f>
        <v>1.04</v>
      </c>
      <c r="K457" s="4">
        <f>ROUND(J457,0)</f>
        <v>1</v>
      </c>
      <c r="L457" s="4"/>
    </row>
    <row r="458" ht="24" customHeight="1" spans="1:12">
      <c r="A458" s="4"/>
      <c r="B458" s="4"/>
      <c r="C458" s="4"/>
      <c r="D458" s="4" t="s">
        <v>391</v>
      </c>
      <c r="E458" s="5">
        <v>1</v>
      </c>
      <c r="F458" s="5">
        <v>1.4036</v>
      </c>
      <c r="G458" s="5">
        <f>E458*F458</f>
        <v>1.4036</v>
      </c>
      <c r="H458" s="5">
        <v>0</v>
      </c>
      <c r="I458" s="5">
        <v>0</v>
      </c>
      <c r="J458" s="5">
        <f>H458*I458</f>
        <v>0</v>
      </c>
      <c r="K458" s="4"/>
      <c r="L458" s="5" t="s">
        <v>32</v>
      </c>
    </row>
    <row r="459" ht="24" customHeight="1" spans="1:12">
      <c r="A459" s="4"/>
      <c r="B459" s="4"/>
      <c r="C459" s="4"/>
      <c r="D459" s="4" t="s">
        <v>392</v>
      </c>
      <c r="E459" s="5">
        <v>6</v>
      </c>
      <c r="F459" s="5">
        <v>1.04</v>
      </c>
      <c r="G459" s="5">
        <f>E459*F459</f>
        <v>6.24</v>
      </c>
      <c r="H459" s="5">
        <v>1</v>
      </c>
      <c r="I459" s="5">
        <v>1.04</v>
      </c>
      <c r="J459" s="5">
        <f>H459*I459</f>
        <v>1.04</v>
      </c>
      <c r="K459" s="4"/>
      <c r="L459" s="5" t="s">
        <v>393</v>
      </c>
    </row>
    <row r="460" ht="24" customHeight="1" spans="1:12">
      <c r="A460" s="4"/>
      <c r="B460" s="4">
        <v>2</v>
      </c>
      <c r="C460" s="4" t="s">
        <v>394</v>
      </c>
      <c r="D460" s="4" t="s">
        <v>17</v>
      </c>
      <c r="E460" s="5">
        <f>SUM(E461:E463)</f>
        <v>8</v>
      </c>
      <c r="F460" s="5"/>
      <c r="G460" s="5">
        <f>SUM(G461:G463)</f>
        <v>20.3836</v>
      </c>
      <c r="H460" s="5">
        <f>SUM(H461:H463)</f>
        <v>7</v>
      </c>
      <c r="I460" s="5"/>
      <c r="J460" s="5">
        <f>SUM(J461:J463)</f>
        <v>18.7547</v>
      </c>
      <c r="K460" s="4">
        <f>ROUND(J460,0)</f>
        <v>19</v>
      </c>
      <c r="L460" s="4"/>
    </row>
    <row r="461" ht="24" customHeight="1" spans="1:12">
      <c r="A461" s="4"/>
      <c r="B461" s="4"/>
      <c r="C461" s="4"/>
      <c r="D461" s="4" t="s">
        <v>395</v>
      </c>
      <c r="E461" s="5">
        <v>3</v>
      </c>
      <c r="F461" s="5">
        <v>1.6289</v>
      </c>
      <c r="G461" s="5">
        <f>E461*F461</f>
        <v>4.8867</v>
      </c>
      <c r="H461" s="5">
        <v>2</v>
      </c>
      <c r="I461" s="5">
        <v>1.6289</v>
      </c>
      <c r="J461" s="5">
        <f>H461*I461</f>
        <v>3.2578</v>
      </c>
      <c r="K461" s="4"/>
      <c r="L461" s="5" t="s">
        <v>396</v>
      </c>
    </row>
    <row r="462" ht="24" customHeight="1" spans="1:12">
      <c r="A462" s="4"/>
      <c r="B462" s="4"/>
      <c r="C462" s="4"/>
      <c r="D462" s="4" t="s">
        <v>397</v>
      </c>
      <c r="E462" s="5">
        <v>2</v>
      </c>
      <c r="F462" s="5">
        <v>2.6951</v>
      </c>
      <c r="G462" s="5">
        <f>E462*F462</f>
        <v>5.3902</v>
      </c>
      <c r="H462" s="5">
        <v>2</v>
      </c>
      <c r="I462" s="5">
        <v>2.6951</v>
      </c>
      <c r="J462" s="5">
        <f>H462*I462</f>
        <v>5.3902</v>
      </c>
      <c r="K462" s="4"/>
      <c r="L462" s="4" t="s">
        <v>22</v>
      </c>
    </row>
    <row r="463" ht="24" customHeight="1" spans="1:12">
      <c r="A463" s="4"/>
      <c r="B463" s="4"/>
      <c r="C463" s="4"/>
      <c r="D463" s="4" t="s">
        <v>398</v>
      </c>
      <c r="E463" s="5">
        <v>3</v>
      </c>
      <c r="F463" s="5">
        <v>3.3689</v>
      </c>
      <c r="G463" s="5">
        <f>E463*F463</f>
        <v>10.1067</v>
      </c>
      <c r="H463" s="5">
        <v>3</v>
      </c>
      <c r="I463" s="5">
        <v>3.3689</v>
      </c>
      <c r="J463" s="5">
        <f>H463*I463</f>
        <v>10.1067</v>
      </c>
      <c r="K463" s="4"/>
      <c r="L463" s="4" t="s">
        <v>22</v>
      </c>
    </row>
    <row r="464" ht="24" customHeight="1" spans="1:12">
      <c r="A464" s="4"/>
      <c r="B464" s="4">
        <v>3</v>
      </c>
      <c r="C464" s="4" t="s">
        <v>399</v>
      </c>
      <c r="D464" s="4" t="s">
        <v>17</v>
      </c>
      <c r="E464" s="5">
        <f>SUM(E465:E468)</f>
        <v>5</v>
      </c>
      <c r="F464" s="5"/>
      <c r="G464" s="5">
        <f>SUM(G465:G468)</f>
        <v>6.6815</v>
      </c>
      <c r="H464" s="5">
        <f>SUM(H465:H468)</f>
        <v>4</v>
      </c>
      <c r="I464" s="5"/>
      <c r="J464" s="5">
        <f>SUM(J465:J468)</f>
        <v>5.6655</v>
      </c>
      <c r="K464" s="4">
        <f>ROUND(J464,0)</f>
        <v>6</v>
      </c>
      <c r="L464" s="4"/>
    </row>
    <row r="465" ht="24" customHeight="1" spans="1:12">
      <c r="A465" s="4"/>
      <c r="B465" s="4"/>
      <c r="C465" s="4"/>
      <c r="D465" s="4" t="s">
        <v>400</v>
      </c>
      <c r="E465" s="5">
        <v>1</v>
      </c>
      <c r="F465" s="5">
        <v>1.008</v>
      </c>
      <c r="G465" s="5">
        <f>E465*F465</f>
        <v>1.008</v>
      </c>
      <c r="H465" s="5">
        <v>1</v>
      </c>
      <c r="I465" s="5">
        <v>1.008</v>
      </c>
      <c r="J465" s="5">
        <f>H465*I465</f>
        <v>1.008</v>
      </c>
      <c r="K465" s="4"/>
      <c r="L465" s="4" t="s">
        <v>22</v>
      </c>
    </row>
    <row r="466" ht="24" customHeight="1" spans="1:12">
      <c r="A466" s="4"/>
      <c r="B466" s="4"/>
      <c r="C466" s="4"/>
      <c r="D466" s="4" t="s">
        <v>401</v>
      </c>
      <c r="E466" s="5">
        <v>1</v>
      </c>
      <c r="F466" s="5">
        <v>1.016</v>
      </c>
      <c r="G466" s="5">
        <f>E466*F466</f>
        <v>1.016</v>
      </c>
      <c r="H466" s="5">
        <v>0</v>
      </c>
      <c r="I466" s="5">
        <v>0</v>
      </c>
      <c r="J466" s="5">
        <f>H466*I466</f>
        <v>0</v>
      </c>
      <c r="K466" s="4"/>
      <c r="L466" s="5" t="s">
        <v>402</v>
      </c>
    </row>
    <row r="467" ht="24" customHeight="1" spans="1:12">
      <c r="A467" s="4"/>
      <c r="B467" s="4"/>
      <c r="C467" s="4"/>
      <c r="D467" s="4" t="s">
        <v>403</v>
      </c>
      <c r="E467" s="5">
        <v>2</v>
      </c>
      <c r="F467" s="5">
        <v>1.62</v>
      </c>
      <c r="G467" s="5">
        <f>E467*F467</f>
        <v>3.24</v>
      </c>
      <c r="H467" s="5">
        <v>2</v>
      </c>
      <c r="I467" s="5">
        <v>1.62</v>
      </c>
      <c r="J467" s="5">
        <f>H467*I467</f>
        <v>3.24</v>
      </c>
      <c r="K467" s="4"/>
      <c r="L467" s="4" t="s">
        <v>22</v>
      </c>
    </row>
    <row r="468" ht="24" customHeight="1" spans="1:12">
      <c r="A468" s="4"/>
      <c r="B468" s="4"/>
      <c r="C468" s="4"/>
      <c r="D468" s="4" t="s">
        <v>404</v>
      </c>
      <c r="E468" s="5">
        <v>1</v>
      </c>
      <c r="F468" s="5">
        <v>1.4175</v>
      </c>
      <c r="G468" s="5">
        <f>E468*F468</f>
        <v>1.4175</v>
      </c>
      <c r="H468" s="5">
        <v>1</v>
      </c>
      <c r="I468" s="5">
        <v>1.4175</v>
      </c>
      <c r="J468" s="5">
        <f>H468*I468</f>
        <v>1.4175</v>
      </c>
      <c r="K468" s="4"/>
      <c r="L468" s="4" t="s">
        <v>22</v>
      </c>
    </row>
    <row r="469" ht="24" customHeight="1" spans="1:12">
      <c r="A469" s="4"/>
      <c r="B469" s="4">
        <v>4</v>
      </c>
      <c r="C469" s="4" t="s">
        <v>405</v>
      </c>
      <c r="D469" s="4" t="s">
        <v>17</v>
      </c>
      <c r="E469" s="5">
        <f>SUM(E470:E473)</f>
        <v>16</v>
      </c>
      <c r="F469" s="5"/>
      <c r="G469" s="5">
        <f>SUM(G470:G473)</f>
        <v>8.636</v>
      </c>
      <c r="H469" s="5">
        <f>SUM(H470:H473)</f>
        <v>16</v>
      </c>
      <c r="I469" s="5"/>
      <c r="J469" s="5">
        <f>SUM(J470:J473)</f>
        <v>8.636</v>
      </c>
      <c r="K469" s="4">
        <f>ROUND(J469,0)</f>
        <v>9</v>
      </c>
      <c r="L469" s="4"/>
    </row>
    <row r="470" ht="24" customHeight="1" spans="1:12">
      <c r="A470" s="4"/>
      <c r="B470" s="4"/>
      <c r="C470" s="4"/>
      <c r="D470" s="4" t="s">
        <v>406</v>
      </c>
      <c r="E470" s="5">
        <v>3</v>
      </c>
      <c r="F470" s="5">
        <v>0.476</v>
      </c>
      <c r="G470" s="5">
        <f>E470*F470</f>
        <v>1.428</v>
      </c>
      <c r="H470" s="5">
        <v>3</v>
      </c>
      <c r="I470" s="5">
        <v>0.476</v>
      </c>
      <c r="J470" s="5">
        <f>H470*I470</f>
        <v>1.428</v>
      </c>
      <c r="K470" s="4"/>
      <c r="L470" s="4" t="s">
        <v>22</v>
      </c>
    </row>
    <row r="471" ht="24" customHeight="1" spans="1:12">
      <c r="A471" s="4"/>
      <c r="B471" s="4"/>
      <c r="C471" s="4"/>
      <c r="D471" s="4" t="s">
        <v>406</v>
      </c>
      <c r="E471" s="5">
        <v>5</v>
      </c>
      <c r="F471" s="5">
        <v>0.68</v>
      </c>
      <c r="G471" s="5">
        <f>E471*F471</f>
        <v>3.4</v>
      </c>
      <c r="H471" s="5">
        <v>5</v>
      </c>
      <c r="I471" s="5">
        <v>0.68</v>
      </c>
      <c r="J471" s="5">
        <f>H471*I471</f>
        <v>3.4</v>
      </c>
      <c r="K471" s="4"/>
      <c r="L471" s="4" t="s">
        <v>22</v>
      </c>
    </row>
    <row r="472" ht="24" customHeight="1" spans="1:12">
      <c r="A472" s="4"/>
      <c r="B472" s="4"/>
      <c r="C472" s="4"/>
      <c r="D472" s="4" t="s">
        <v>407</v>
      </c>
      <c r="E472" s="5">
        <v>1</v>
      </c>
      <c r="F472" s="5">
        <v>0.476</v>
      </c>
      <c r="G472" s="5">
        <f>E472*F472</f>
        <v>0.476</v>
      </c>
      <c r="H472" s="5">
        <v>1</v>
      </c>
      <c r="I472" s="5">
        <v>0.476</v>
      </c>
      <c r="J472" s="5">
        <f>H472*I472</f>
        <v>0.476</v>
      </c>
      <c r="K472" s="4"/>
      <c r="L472" s="4" t="s">
        <v>22</v>
      </c>
    </row>
    <row r="473" ht="24" customHeight="1" spans="1:12">
      <c r="A473" s="4"/>
      <c r="B473" s="4"/>
      <c r="C473" s="4"/>
      <c r="D473" s="4" t="s">
        <v>408</v>
      </c>
      <c r="E473" s="5">
        <v>7</v>
      </c>
      <c r="F473" s="5">
        <v>0.476</v>
      </c>
      <c r="G473" s="5">
        <f>E473*F473</f>
        <v>3.332</v>
      </c>
      <c r="H473" s="5">
        <v>7</v>
      </c>
      <c r="I473" s="5">
        <v>0.476</v>
      </c>
      <c r="J473" s="5">
        <f>H473*I473</f>
        <v>3.332</v>
      </c>
      <c r="K473" s="4"/>
      <c r="L473" s="4" t="s">
        <v>22</v>
      </c>
    </row>
    <row r="474" ht="24" customHeight="1" spans="1:12">
      <c r="A474" s="4"/>
      <c r="B474" s="4">
        <v>5</v>
      </c>
      <c r="C474" s="4" t="s">
        <v>409</v>
      </c>
      <c r="D474" s="4" t="s">
        <v>17</v>
      </c>
      <c r="E474" s="5">
        <f>SUM(E475:E478)</f>
        <v>6</v>
      </c>
      <c r="F474" s="5"/>
      <c r="G474" s="5">
        <f>SUM(G475:G478)</f>
        <v>6.0951</v>
      </c>
      <c r="H474" s="5">
        <f>SUM(H475:H478)</f>
        <v>0</v>
      </c>
      <c r="I474" s="5"/>
      <c r="J474" s="5">
        <f>SUM(J475:J478)</f>
        <v>0</v>
      </c>
      <c r="K474" s="4">
        <f>ROUND(J474,0)</f>
        <v>0</v>
      </c>
      <c r="L474" s="4"/>
    </row>
    <row r="475" ht="24" customHeight="1" spans="1:12">
      <c r="A475" s="4"/>
      <c r="B475" s="4"/>
      <c r="C475" s="4"/>
      <c r="D475" s="4" t="s">
        <v>410</v>
      </c>
      <c r="E475" s="5">
        <v>1</v>
      </c>
      <c r="F475" s="5">
        <v>0.9752</v>
      </c>
      <c r="G475" s="5">
        <f>E475*F475</f>
        <v>0.9752</v>
      </c>
      <c r="H475" s="5">
        <v>0</v>
      </c>
      <c r="I475" s="5">
        <v>0</v>
      </c>
      <c r="J475" s="5">
        <f>H475*I475</f>
        <v>0</v>
      </c>
      <c r="K475" s="4"/>
      <c r="L475" s="5" t="s">
        <v>32</v>
      </c>
    </row>
    <row r="476" ht="24" customHeight="1" spans="1:12">
      <c r="A476" s="4"/>
      <c r="B476" s="4"/>
      <c r="C476" s="4"/>
      <c r="D476" s="4" t="s">
        <v>411</v>
      </c>
      <c r="E476" s="5">
        <v>3</v>
      </c>
      <c r="F476" s="5">
        <v>0.9752</v>
      </c>
      <c r="G476" s="5">
        <f>E476*F476</f>
        <v>2.9256</v>
      </c>
      <c r="H476" s="5">
        <v>0</v>
      </c>
      <c r="I476" s="5">
        <v>0</v>
      </c>
      <c r="J476" s="5">
        <f>H476*I476</f>
        <v>0</v>
      </c>
      <c r="K476" s="4"/>
      <c r="L476" s="5" t="s">
        <v>50</v>
      </c>
    </row>
    <row r="477" ht="24" customHeight="1" spans="1:12">
      <c r="A477" s="4"/>
      <c r="B477" s="4"/>
      <c r="C477" s="4"/>
      <c r="D477" s="4" t="s">
        <v>412</v>
      </c>
      <c r="E477" s="5">
        <v>1</v>
      </c>
      <c r="F477" s="5">
        <v>0.9752</v>
      </c>
      <c r="G477" s="5">
        <f>E477*F477</f>
        <v>0.9752</v>
      </c>
      <c r="H477" s="5">
        <v>0</v>
      </c>
      <c r="I477" s="5">
        <v>0</v>
      </c>
      <c r="J477" s="5">
        <f>H477*I477</f>
        <v>0</v>
      </c>
      <c r="K477" s="4"/>
      <c r="L477" s="5" t="s">
        <v>32</v>
      </c>
    </row>
    <row r="478" ht="24" customHeight="1" spans="1:12">
      <c r="A478" s="4"/>
      <c r="B478" s="4"/>
      <c r="C478" s="4"/>
      <c r="D478" s="4" t="s">
        <v>412</v>
      </c>
      <c r="E478" s="5">
        <v>1</v>
      </c>
      <c r="F478" s="5">
        <v>1.2191</v>
      </c>
      <c r="G478" s="5">
        <f>E478*F478</f>
        <v>1.2191</v>
      </c>
      <c r="H478" s="5">
        <v>0</v>
      </c>
      <c r="I478" s="5">
        <v>0</v>
      </c>
      <c r="J478" s="5">
        <f>H478*I478</f>
        <v>0</v>
      </c>
      <c r="K478" s="4"/>
      <c r="L478" s="5" t="s">
        <v>32</v>
      </c>
    </row>
    <row r="479" ht="24" customHeight="1" spans="1:12">
      <c r="A479" s="4" t="s">
        <v>413</v>
      </c>
      <c r="B479" s="4" t="s">
        <v>15</v>
      </c>
      <c r="C479" s="4"/>
      <c r="D479" s="4"/>
      <c r="E479" s="5">
        <f>E480+E485</f>
        <v>64</v>
      </c>
      <c r="F479" s="5"/>
      <c r="G479" s="5">
        <f t="shared" ref="F479:K479" si="58">G480+G485</f>
        <v>45.1731</v>
      </c>
      <c r="H479" s="5">
        <f t="shared" si="58"/>
        <v>64</v>
      </c>
      <c r="I479" s="5"/>
      <c r="J479" s="5">
        <f t="shared" si="58"/>
        <v>45.1731</v>
      </c>
      <c r="K479" s="5">
        <f t="shared" si="58"/>
        <v>45</v>
      </c>
      <c r="L479" s="4"/>
    </row>
    <row r="480" ht="24" customHeight="1" spans="1:12">
      <c r="A480" s="4"/>
      <c r="B480" s="4">
        <v>1</v>
      </c>
      <c r="C480" s="4" t="s">
        <v>414</v>
      </c>
      <c r="D480" s="4" t="s">
        <v>17</v>
      </c>
      <c r="E480" s="5">
        <f>SUM(E481:E484)</f>
        <v>62</v>
      </c>
      <c r="F480" s="5"/>
      <c r="G480" s="5">
        <f>SUM(G481:G484)</f>
        <v>40.12</v>
      </c>
      <c r="H480" s="5">
        <f>SUM(H481:H484)</f>
        <v>62</v>
      </c>
      <c r="I480" s="5"/>
      <c r="J480" s="5">
        <f>SUM(J481:J484)</f>
        <v>40.12</v>
      </c>
      <c r="K480" s="4">
        <f>ROUND(J480,0)</f>
        <v>40</v>
      </c>
      <c r="L480" s="4"/>
    </row>
    <row r="481" ht="24" customHeight="1" spans="1:12">
      <c r="A481" s="4"/>
      <c r="B481" s="4"/>
      <c r="C481" s="4"/>
      <c r="D481" s="4" t="s">
        <v>415</v>
      </c>
      <c r="E481" s="5">
        <v>9</v>
      </c>
      <c r="F481" s="5">
        <v>0.476</v>
      </c>
      <c r="G481" s="5">
        <f>E481*F481</f>
        <v>4.284</v>
      </c>
      <c r="H481" s="5">
        <v>9</v>
      </c>
      <c r="I481" s="5">
        <v>0.476</v>
      </c>
      <c r="J481" s="5">
        <f>H481*I481</f>
        <v>4.284</v>
      </c>
      <c r="K481" s="4"/>
      <c r="L481" s="4" t="s">
        <v>22</v>
      </c>
    </row>
    <row r="482" ht="24" customHeight="1" spans="1:12">
      <c r="A482" s="4"/>
      <c r="B482" s="4"/>
      <c r="C482" s="4"/>
      <c r="D482" s="4" t="s">
        <v>415</v>
      </c>
      <c r="E482" s="5">
        <v>46</v>
      </c>
      <c r="F482" s="5">
        <v>0.68</v>
      </c>
      <c r="G482" s="5">
        <f>E482*F482</f>
        <v>31.28</v>
      </c>
      <c r="H482" s="5">
        <v>46</v>
      </c>
      <c r="I482" s="5">
        <v>0.68</v>
      </c>
      <c r="J482" s="5">
        <f>H482*I482</f>
        <v>31.28</v>
      </c>
      <c r="K482" s="4"/>
      <c r="L482" s="4" t="s">
        <v>22</v>
      </c>
    </row>
    <row r="483" ht="24" customHeight="1" spans="1:12">
      <c r="A483" s="4"/>
      <c r="B483" s="4"/>
      <c r="C483" s="4"/>
      <c r="D483" s="4" t="s">
        <v>416</v>
      </c>
      <c r="E483" s="5">
        <v>1</v>
      </c>
      <c r="F483" s="5">
        <v>0.476</v>
      </c>
      <c r="G483" s="5">
        <f>E483*F483</f>
        <v>0.476</v>
      </c>
      <c r="H483" s="5">
        <v>1</v>
      </c>
      <c r="I483" s="5">
        <v>0.476</v>
      </c>
      <c r="J483" s="5">
        <f>H483*I483</f>
        <v>0.476</v>
      </c>
      <c r="K483" s="4"/>
      <c r="L483" s="4" t="s">
        <v>22</v>
      </c>
    </row>
    <row r="484" ht="24" customHeight="1" spans="1:12">
      <c r="A484" s="4"/>
      <c r="B484" s="4"/>
      <c r="C484" s="4"/>
      <c r="D484" s="4" t="s">
        <v>416</v>
      </c>
      <c r="E484" s="5">
        <v>6</v>
      </c>
      <c r="F484" s="5">
        <v>0.68</v>
      </c>
      <c r="G484" s="5">
        <f>E484*F484</f>
        <v>4.08</v>
      </c>
      <c r="H484" s="5">
        <v>6</v>
      </c>
      <c r="I484" s="5">
        <v>0.68</v>
      </c>
      <c r="J484" s="5">
        <f>H484*I484</f>
        <v>4.08</v>
      </c>
      <c r="K484" s="4"/>
      <c r="L484" s="4" t="s">
        <v>22</v>
      </c>
    </row>
    <row r="485" ht="24" customHeight="1" spans="1:12">
      <c r="A485" s="4"/>
      <c r="B485" s="4">
        <v>2</v>
      </c>
      <c r="C485" s="4" t="s">
        <v>417</v>
      </c>
      <c r="D485" s="4" t="s">
        <v>17</v>
      </c>
      <c r="E485" s="5">
        <f>SUM(E486:E487)</f>
        <v>2</v>
      </c>
      <c r="F485" s="5"/>
      <c r="G485" s="5">
        <f>SUM(G486:G487)</f>
        <v>5.0531</v>
      </c>
      <c r="H485" s="5">
        <f>SUM(H486:H487)</f>
        <v>2</v>
      </c>
      <c r="I485" s="5"/>
      <c r="J485" s="5">
        <f>SUM(J486:J487)</f>
        <v>5.0531</v>
      </c>
      <c r="K485" s="4">
        <f>ROUND(J485,0)</f>
        <v>5</v>
      </c>
      <c r="L485" s="4"/>
    </row>
    <row r="486" ht="24" customHeight="1" spans="1:12">
      <c r="A486" s="4"/>
      <c r="B486" s="4"/>
      <c r="C486" s="4"/>
      <c r="D486" s="4" t="s">
        <v>418</v>
      </c>
      <c r="E486" s="5">
        <v>1</v>
      </c>
      <c r="F486" s="5">
        <v>2.2458</v>
      </c>
      <c r="G486" s="5">
        <f>E486*F486</f>
        <v>2.2458</v>
      </c>
      <c r="H486" s="5">
        <v>1</v>
      </c>
      <c r="I486" s="5">
        <v>2.2458</v>
      </c>
      <c r="J486" s="5">
        <f>H486*I486</f>
        <v>2.2458</v>
      </c>
      <c r="K486" s="4"/>
      <c r="L486" s="4" t="s">
        <v>22</v>
      </c>
    </row>
    <row r="487" ht="24" customHeight="1" spans="1:12">
      <c r="A487" s="4"/>
      <c r="B487" s="4"/>
      <c r="C487" s="4"/>
      <c r="D487" s="4" t="s">
        <v>419</v>
      </c>
      <c r="E487" s="5">
        <v>1</v>
      </c>
      <c r="F487" s="5">
        <v>2.8073</v>
      </c>
      <c r="G487" s="5">
        <f>E487*F487</f>
        <v>2.8073</v>
      </c>
      <c r="H487" s="5">
        <v>1</v>
      </c>
      <c r="I487" s="5">
        <v>2.8073</v>
      </c>
      <c r="J487" s="5">
        <f>H487*I487</f>
        <v>2.8073</v>
      </c>
      <c r="K487" s="4"/>
      <c r="L487" s="4" t="s">
        <v>22</v>
      </c>
    </row>
    <row r="488" ht="24" customHeight="1" spans="1:12">
      <c r="A488" s="4" t="s">
        <v>420</v>
      </c>
      <c r="B488" s="4" t="s">
        <v>15</v>
      </c>
      <c r="C488" s="4"/>
      <c r="D488" s="4"/>
      <c r="E488" s="5">
        <f>E489</f>
        <v>12</v>
      </c>
      <c r="F488" s="5"/>
      <c r="G488" s="5">
        <f t="shared" ref="F488:K488" si="59">G489</f>
        <v>18.7425</v>
      </c>
      <c r="H488" s="5">
        <f t="shared" si="59"/>
        <v>0</v>
      </c>
      <c r="I488" s="5"/>
      <c r="J488" s="5">
        <f t="shared" si="59"/>
        <v>0</v>
      </c>
      <c r="K488" s="5">
        <f t="shared" si="59"/>
        <v>0</v>
      </c>
      <c r="L488" s="4"/>
    </row>
    <row r="489" ht="24" customHeight="1" spans="1:12">
      <c r="A489" s="4"/>
      <c r="B489" s="4">
        <v>1</v>
      </c>
      <c r="C489" s="4" t="s">
        <v>421</v>
      </c>
      <c r="D489" s="4" t="s">
        <v>17</v>
      </c>
      <c r="E489" s="5">
        <f>SUM(E490:E491)</f>
        <v>12</v>
      </c>
      <c r="F489" s="5"/>
      <c r="G489" s="5">
        <f>SUM(G490:G491)</f>
        <v>18.7425</v>
      </c>
      <c r="H489" s="5">
        <f>SUM(H490:H491)</f>
        <v>0</v>
      </c>
      <c r="I489" s="5"/>
      <c r="J489" s="5">
        <f>SUM(J490:J491)</f>
        <v>0</v>
      </c>
      <c r="K489" s="4">
        <f>ROUND(J489,0)</f>
        <v>0</v>
      </c>
      <c r="L489" s="4"/>
    </row>
    <row r="490" ht="24" customHeight="1" spans="1:12">
      <c r="A490" s="4"/>
      <c r="B490" s="4"/>
      <c r="C490" s="4"/>
      <c r="D490" s="4" t="s">
        <v>422</v>
      </c>
      <c r="E490" s="5">
        <v>1</v>
      </c>
      <c r="F490" s="5">
        <v>1.4175</v>
      </c>
      <c r="G490" s="5">
        <f>E490*F490</f>
        <v>1.4175</v>
      </c>
      <c r="H490" s="5">
        <v>0</v>
      </c>
      <c r="I490" s="5">
        <v>0</v>
      </c>
      <c r="J490" s="5">
        <f>H490*I490</f>
        <v>0</v>
      </c>
      <c r="K490" s="4"/>
      <c r="L490" s="5" t="s">
        <v>36</v>
      </c>
    </row>
    <row r="491" ht="24" customHeight="1" spans="1:12">
      <c r="A491" s="4"/>
      <c r="B491" s="4"/>
      <c r="C491" s="4"/>
      <c r="D491" s="4" t="s">
        <v>423</v>
      </c>
      <c r="E491" s="5">
        <v>11</v>
      </c>
      <c r="F491" s="5">
        <v>1.575</v>
      </c>
      <c r="G491" s="5">
        <f>E491*F491</f>
        <v>17.325</v>
      </c>
      <c r="H491" s="5">
        <v>0</v>
      </c>
      <c r="I491" s="5">
        <v>0</v>
      </c>
      <c r="J491" s="5">
        <f>H491*I491</f>
        <v>0</v>
      </c>
      <c r="K491" s="4"/>
      <c r="L491" s="5" t="s">
        <v>424</v>
      </c>
    </row>
    <row r="492" ht="24" customHeight="1" spans="1:12">
      <c r="A492" s="4" t="s">
        <v>425</v>
      </c>
      <c r="B492" s="4" t="s">
        <v>15</v>
      </c>
      <c r="C492" s="4"/>
      <c r="D492" s="4"/>
      <c r="E492" s="5">
        <f>E493+E513</f>
        <v>279</v>
      </c>
      <c r="F492" s="5"/>
      <c r="G492" s="5">
        <f t="shared" ref="F492:K492" si="60">G493+G513</f>
        <v>617.1053</v>
      </c>
      <c r="H492" s="5">
        <f t="shared" si="60"/>
        <v>153</v>
      </c>
      <c r="I492" s="5"/>
      <c r="J492" s="5">
        <f t="shared" si="60"/>
        <v>155.086</v>
      </c>
      <c r="K492" s="5">
        <f t="shared" si="60"/>
        <v>155</v>
      </c>
      <c r="L492" s="4"/>
    </row>
    <row r="493" ht="24" customHeight="1" spans="1:12">
      <c r="A493" s="4"/>
      <c r="B493" s="4">
        <v>1</v>
      </c>
      <c r="C493" s="4" t="s">
        <v>426</v>
      </c>
      <c r="D493" s="4" t="s">
        <v>17</v>
      </c>
      <c r="E493" s="5">
        <f>SUM(E494:E512)</f>
        <v>153</v>
      </c>
      <c r="F493" s="5"/>
      <c r="G493" s="5">
        <f>SUM(G494:G512)</f>
        <v>155.086</v>
      </c>
      <c r="H493" s="5">
        <f>SUM(H494:H512)</f>
        <v>153</v>
      </c>
      <c r="I493" s="5"/>
      <c r="J493" s="5">
        <f>SUM(J494:J512)</f>
        <v>155.086</v>
      </c>
      <c r="K493" s="4">
        <f>ROUND(J493,0)</f>
        <v>155</v>
      </c>
      <c r="L493" s="4"/>
    </row>
    <row r="494" ht="24" customHeight="1" spans="1:12">
      <c r="A494" s="4"/>
      <c r="B494" s="4"/>
      <c r="C494" s="4"/>
      <c r="D494" s="4" t="s">
        <v>427</v>
      </c>
      <c r="E494" s="5">
        <v>3</v>
      </c>
      <c r="F494" s="5">
        <v>1.8</v>
      </c>
      <c r="G494" s="5">
        <f t="shared" ref="G494:G512" si="61">E494*F494</f>
        <v>5.4</v>
      </c>
      <c r="H494" s="5">
        <v>3</v>
      </c>
      <c r="I494" s="5">
        <v>1.8</v>
      </c>
      <c r="J494" s="5">
        <f t="shared" ref="J494:J512" si="62">H494*I494</f>
        <v>5.4</v>
      </c>
      <c r="K494" s="4"/>
      <c r="L494" s="4" t="s">
        <v>22</v>
      </c>
    </row>
    <row r="495" ht="24" customHeight="1" spans="1:12">
      <c r="A495" s="4"/>
      <c r="B495" s="4"/>
      <c r="C495" s="4"/>
      <c r="D495" s="4" t="s">
        <v>428</v>
      </c>
      <c r="E495" s="5">
        <v>1</v>
      </c>
      <c r="F495" s="5">
        <v>0.68</v>
      </c>
      <c r="G495" s="5">
        <f t="shared" si="61"/>
        <v>0.68</v>
      </c>
      <c r="H495" s="5">
        <v>1</v>
      </c>
      <c r="I495" s="5">
        <v>0.68</v>
      </c>
      <c r="J495" s="5">
        <f t="shared" si="62"/>
        <v>0.68</v>
      </c>
      <c r="K495" s="4"/>
      <c r="L495" s="4" t="s">
        <v>22</v>
      </c>
    </row>
    <row r="496" ht="24" customHeight="1" spans="1:12">
      <c r="A496" s="4"/>
      <c r="B496" s="4"/>
      <c r="C496" s="4"/>
      <c r="D496" s="4" t="s">
        <v>429</v>
      </c>
      <c r="E496" s="5">
        <v>6</v>
      </c>
      <c r="F496" s="5">
        <v>0.68</v>
      </c>
      <c r="G496" s="5">
        <f t="shared" si="61"/>
        <v>4.08</v>
      </c>
      <c r="H496" s="5">
        <v>6</v>
      </c>
      <c r="I496" s="5">
        <v>0.68</v>
      </c>
      <c r="J496" s="5">
        <f t="shared" si="62"/>
        <v>4.08</v>
      </c>
      <c r="K496" s="4"/>
      <c r="L496" s="4" t="s">
        <v>22</v>
      </c>
    </row>
    <row r="497" ht="24" customHeight="1" spans="1:12">
      <c r="A497" s="4"/>
      <c r="B497" s="4"/>
      <c r="C497" s="4"/>
      <c r="D497" s="4" t="s">
        <v>430</v>
      </c>
      <c r="E497" s="5">
        <v>19</v>
      </c>
      <c r="F497" s="5">
        <v>1.62</v>
      </c>
      <c r="G497" s="5">
        <f t="shared" si="61"/>
        <v>30.78</v>
      </c>
      <c r="H497" s="5">
        <v>19</v>
      </c>
      <c r="I497" s="5">
        <v>1.62</v>
      </c>
      <c r="J497" s="5">
        <f t="shared" si="62"/>
        <v>30.78</v>
      </c>
      <c r="K497" s="4"/>
      <c r="L497" s="4" t="s">
        <v>22</v>
      </c>
    </row>
    <row r="498" ht="24" customHeight="1" spans="1:12">
      <c r="A498" s="4"/>
      <c r="B498" s="4"/>
      <c r="C498" s="4"/>
      <c r="D498" s="4" t="s">
        <v>431</v>
      </c>
      <c r="E498" s="5">
        <v>4</v>
      </c>
      <c r="F498" s="5">
        <v>0.68</v>
      </c>
      <c r="G498" s="5">
        <f t="shared" si="61"/>
        <v>2.72</v>
      </c>
      <c r="H498" s="5">
        <v>4</v>
      </c>
      <c r="I498" s="5">
        <v>0.68</v>
      </c>
      <c r="J498" s="5">
        <f t="shared" si="62"/>
        <v>2.72</v>
      </c>
      <c r="K498" s="4"/>
      <c r="L498" s="4" t="s">
        <v>22</v>
      </c>
    </row>
    <row r="499" ht="24" customHeight="1" spans="1:12">
      <c r="A499" s="4"/>
      <c r="B499" s="4"/>
      <c r="C499" s="4"/>
      <c r="D499" s="4" t="s">
        <v>432</v>
      </c>
      <c r="E499" s="5">
        <v>8</v>
      </c>
      <c r="F499" s="5">
        <v>0.68</v>
      </c>
      <c r="G499" s="5">
        <f t="shared" si="61"/>
        <v>5.44</v>
      </c>
      <c r="H499" s="5">
        <v>8</v>
      </c>
      <c r="I499" s="5">
        <v>0.68</v>
      </c>
      <c r="J499" s="5">
        <f t="shared" si="62"/>
        <v>5.44</v>
      </c>
      <c r="K499" s="4"/>
      <c r="L499" s="4" t="s">
        <v>22</v>
      </c>
    </row>
    <row r="500" ht="24" customHeight="1" spans="1:12">
      <c r="A500" s="4"/>
      <c r="B500" s="4"/>
      <c r="C500" s="4"/>
      <c r="D500" s="4" t="s">
        <v>433</v>
      </c>
      <c r="E500" s="5">
        <v>1</v>
      </c>
      <c r="F500" s="5">
        <v>0.68</v>
      </c>
      <c r="G500" s="5">
        <f t="shared" si="61"/>
        <v>0.68</v>
      </c>
      <c r="H500" s="5">
        <v>1</v>
      </c>
      <c r="I500" s="5">
        <v>0.68</v>
      </c>
      <c r="J500" s="5">
        <f t="shared" si="62"/>
        <v>0.68</v>
      </c>
      <c r="K500" s="4"/>
      <c r="L500" s="4" t="s">
        <v>22</v>
      </c>
    </row>
    <row r="501" ht="24" customHeight="1" spans="1:12">
      <c r="A501" s="4"/>
      <c r="B501" s="4"/>
      <c r="C501" s="4"/>
      <c r="D501" s="4" t="s">
        <v>434</v>
      </c>
      <c r="E501" s="5">
        <v>7</v>
      </c>
      <c r="F501" s="5">
        <v>0.68</v>
      </c>
      <c r="G501" s="5">
        <f t="shared" si="61"/>
        <v>4.76</v>
      </c>
      <c r="H501" s="5">
        <v>7</v>
      </c>
      <c r="I501" s="5">
        <v>0.68</v>
      </c>
      <c r="J501" s="5">
        <f t="shared" si="62"/>
        <v>4.76</v>
      </c>
      <c r="K501" s="4"/>
      <c r="L501" s="4" t="s">
        <v>22</v>
      </c>
    </row>
    <row r="502" ht="24" customHeight="1" spans="1:12">
      <c r="A502" s="4"/>
      <c r="B502" s="4"/>
      <c r="C502" s="4"/>
      <c r="D502" s="4" t="s">
        <v>435</v>
      </c>
      <c r="E502" s="5">
        <v>3</v>
      </c>
      <c r="F502" s="5">
        <v>0.68</v>
      </c>
      <c r="G502" s="5">
        <f t="shared" si="61"/>
        <v>2.04</v>
      </c>
      <c r="H502" s="5">
        <v>3</v>
      </c>
      <c r="I502" s="5">
        <v>0.68</v>
      </c>
      <c r="J502" s="5">
        <f t="shared" si="62"/>
        <v>2.04</v>
      </c>
      <c r="K502" s="4"/>
      <c r="L502" s="4" t="s">
        <v>22</v>
      </c>
    </row>
    <row r="503" ht="24" customHeight="1" spans="1:12">
      <c r="A503" s="4"/>
      <c r="B503" s="4"/>
      <c r="C503" s="4"/>
      <c r="D503" s="4" t="s">
        <v>436</v>
      </c>
      <c r="E503" s="5">
        <v>3</v>
      </c>
      <c r="F503" s="5">
        <v>0.68</v>
      </c>
      <c r="G503" s="5">
        <f t="shared" si="61"/>
        <v>2.04</v>
      </c>
      <c r="H503" s="5">
        <v>3</v>
      </c>
      <c r="I503" s="5">
        <v>0.68</v>
      </c>
      <c r="J503" s="5">
        <f t="shared" si="62"/>
        <v>2.04</v>
      </c>
      <c r="K503" s="4"/>
      <c r="L503" s="4" t="s">
        <v>22</v>
      </c>
    </row>
    <row r="504" ht="24" customHeight="1" spans="1:12">
      <c r="A504" s="4"/>
      <c r="B504" s="4"/>
      <c r="C504" s="4"/>
      <c r="D504" s="4" t="s">
        <v>437</v>
      </c>
      <c r="E504" s="5">
        <v>4</v>
      </c>
      <c r="F504" s="5">
        <v>1.8</v>
      </c>
      <c r="G504" s="5">
        <f t="shared" si="61"/>
        <v>7.2</v>
      </c>
      <c r="H504" s="5">
        <v>4</v>
      </c>
      <c r="I504" s="5">
        <v>1.8</v>
      </c>
      <c r="J504" s="5">
        <f t="shared" si="62"/>
        <v>7.2</v>
      </c>
      <c r="K504" s="4"/>
      <c r="L504" s="4" t="s">
        <v>22</v>
      </c>
    </row>
    <row r="505" ht="24" customHeight="1" spans="1:12">
      <c r="A505" s="4"/>
      <c r="B505" s="4"/>
      <c r="C505" s="4"/>
      <c r="D505" s="4" t="s">
        <v>438</v>
      </c>
      <c r="E505" s="5">
        <v>4</v>
      </c>
      <c r="F505" s="5">
        <v>1.782</v>
      </c>
      <c r="G505" s="5">
        <f t="shared" si="61"/>
        <v>7.128</v>
      </c>
      <c r="H505" s="5">
        <v>4</v>
      </c>
      <c r="I505" s="5">
        <v>1.782</v>
      </c>
      <c r="J505" s="5">
        <f t="shared" si="62"/>
        <v>7.128</v>
      </c>
      <c r="K505" s="4"/>
      <c r="L505" s="4" t="s">
        <v>22</v>
      </c>
    </row>
    <row r="506" ht="24" customHeight="1" spans="1:12">
      <c r="A506" s="4"/>
      <c r="B506" s="4"/>
      <c r="C506" s="4"/>
      <c r="D506" s="4" t="s">
        <v>439</v>
      </c>
      <c r="E506" s="5">
        <v>17</v>
      </c>
      <c r="F506" s="5">
        <v>1.782</v>
      </c>
      <c r="G506" s="5">
        <f t="shared" si="61"/>
        <v>30.294</v>
      </c>
      <c r="H506" s="5">
        <v>17</v>
      </c>
      <c r="I506" s="5">
        <v>1.782</v>
      </c>
      <c r="J506" s="5">
        <f t="shared" si="62"/>
        <v>30.294</v>
      </c>
      <c r="K506" s="4"/>
      <c r="L506" s="4" t="s">
        <v>22</v>
      </c>
    </row>
    <row r="507" ht="24" customHeight="1" spans="1:12">
      <c r="A507" s="4"/>
      <c r="B507" s="4"/>
      <c r="C507" s="4"/>
      <c r="D507" s="4" t="s">
        <v>440</v>
      </c>
      <c r="E507" s="5">
        <v>2</v>
      </c>
      <c r="F507" s="5">
        <v>1.782</v>
      </c>
      <c r="G507" s="5">
        <f t="shared" si="61"/>
        <v>3.564</v>
      </c>
      <c r="H507" s="5">
        <v>2</v>
      </c>
      <c r="I507" s="5">
        <v>1.782</v>
      </c>
      <c r="J507" s="5">
        <f t="shared" si="62"/>
        <v>3.564</v>
      </c>
      <c r="K507" s="4"/>
      <c r="L507" s="4" t="s">
        <v>22</v>
      </c>
    </row>
    <row r="508" ht="24" customHeight="1" spans="1:12">
      <c r="A508" s="4"/>
      <c r="B508" s="4"/>
      <c r="C508" s="4"/>
      <c r="D508" s="4" t="s">
        <v>441</v>
      </c>
      <c r="E508" s="5">
        <v>5</v>
      </c>
      <c r="F508" s="5">
        <v>0.68</v>
      </c>
      <c r="G508" s="5">
        <f t="shared" si="61"/>
        <v>3.4</v>
      </c>
      <c r="H508" s="5">
        <v>5</v>
      </c>
      <c r="I508" s="5">
        <v>0.68</v>
      </c>
      <c r="J508" s="5">
        <f t="shared" si="62"/>
        <v>3.4</v>
      </c>
      <c r="K508" s="4"/>
      <c r="L508" s="4" t="s">
        <v>22</v>
      </c>
    </row>
    <row r="509" ht="24" customHeight="1" spans="1:12">
      <c r="A509" s="4"/>
      <c r="B509" s="4"/>
      <c r="C509" s="4"/>
      <c r="D509" s="4" t="s">
        <v>442</v>
      </c>
      <c r="E509" s="5">
        <v>15</v>
      </c>
      <c r="F509" s="5">
        <v>0.68</v>
      </c>
      <c r="G509" s="5">
        <f t="shared" si="61"/>
        <v>10.2</v>
      </c>
      <c r="H509" s="5">
        <v>15</v>
      </c>
      <c r="I509" s="5">
        <v>0.68</v>
      </c>
      <c r="J509" s="5">
        <f t="shared" si="62"/>
        <v>10.2</v>
      </c>
      <c r="K509" s="4"/>
      <c r="L509" s="4" t="s">
        <v>22</v>
      </c>
    </row>
    <row r="510" ht="24" customHeight="1" spans="1:12">
      <c r="A510" s="4"/>
      <c r="B510" s="4"/>
      <c r="C510" s="4"/>
      <c r="D510" s="4" t="s">
        <v>443</v>
      </c>
      <c r="E510" s="5">
        <v>27</v>
      </c>
      <c r="F510" s="5">
        <v>0.68</v>
      </c>
      <c r="G510" s="5">
        <f t="shared" si="61"/>
        <v>18.36</v>
      </c>
      <c r="H510" s="5">
        <v>27</v>
      </c>
      <c r="I510" s="5">
        <v>0.68</v>
      </c>
      <c r="J510" s="5">
        <f t="shared" si="62"/>
        <v>18.36</v>
      </c>
      <c r="K510" s="4"/>
      <c r="L510" s="4" t="s">
        <v>22</v>
      </c>
    </row>
    <row r="511" ht="24" customHeight="1" spans="1:12">
      <c r="A511" s="4"/>
      <c r="B511" s="4"/>
      <c r="C511" s="4"/>
      <c r="D511" s="4" t="s">
        <v>444</v>
      </c>
      <c r="E511" s="5">
        <v>17</v>
      </c>
      <c r="F511" s="5">
        <v>0.68</v>
      </c>
      <c r="G511" s="5">
        <f t="shared" si="61"/>
        <v>11.56</v>
      </c>
      <c r="H511" s="5">
        <v>17</v>
      </c>
      <c r="I511" s="5">
        <v>0.68</v>
      </c>
      <c r="J511" s="5">
        <f t="shared" si="62"/>
        <v>11.56</v>
      </c>
      <c r="K511" s="4"/>
      <c r="L511" s="4" t="s">
        <v>22</v>
      </c>
    </row>
    <row r="512" ht="24" customHeight="1" spans="1:12">
      <c r="A512" s="4"/>
      <c r="B512" s="4"/>
      <c r="C512" s="4"/>
      <c r="D512" s="4" t="s">
        <v>445</v>
      </c>
      <c r="E512" s="5">
        <v>7</v>
      </c>
      <c r="F512" s="5">
        <v>0.68</v>
      </c>
      <c r="G512" s="5">
        <f t="shared" si="61"/>
        <v>4.76</v>
      </c>
      <c r="H512" s="5">
        <v>7</v>
      </c>
      <c r="I512" s="5">
        <v>0.68</v>
      </c>
      <c r="J512" s="5">
        <f t="shared" si="62"/>
        <v>4.76</v>
      </c>
      <c r="K512" s="4"/>
      <c r="L512" s="4" t="s">
        <v>22</v>
      </c>
    </row>
    <row r="513" ht="24" customHeight="1" spans="1:12">
      <c r="A513" s="4"/>
      <c r="B513" s="4">
        <v>2</v>
      </c>
      <c r="C513" s="4" t="s">
        <v>446</v>
      </c>
      <c r="D513" s="4" t="s">
        <v>17</v>
      </c>
      <c r="E513" s="5">
        <f>SUM(E514:E528)</f>
        <v>126</v>
      </c>
      <c r="F513" s="5"/>
      <c r="G513" s="5">
        <f>SUM(G514:G528)</f>
        <v>462.0193</v>
      </c>
      <c r="H513" s="5">
        <f>SUM(H514:H528)</f>
        <v>0</v>
      </c>
      <c r="I513" s="5"/>
      <c r="J513" s="5">
        <f>SUM(J514:J528)</f>
        <v>0</v>
      </c>
      <c r="K513" s="4">
        <f>ROUND(J513,0)</f>
        <v>0</v>
      </c>
      <c r="L513" s="4"/>
    </row>
    <row r="514" ht="24" customHeight="1" spans="1:12">
      <c r="A514" s="4"/>
      <c r="B514" s="4"/>
      <c r="C514" s="4"/>
      <c r="D514" s="4" t="s">
        <v>447</v>
      </c>
      <c r="E514" s="5">
        <v>5</v>
      </c>
      <c r="F514" s="5">
        <v>2.8</v>
      </c>
      <c r="G514" s="5">
        <f t="shared" ref="G514:G528" si="63">E514*F514</f>
        <v>14</v>
      </c>
      <c r="H514" s="5">
        <v>0</v>
      </c>
      <c r="I514" s="5">
        <v>0</v>
      </c>
      <c r="J514" s="5">
        <f t="shared" ref="J514:J528" si="64">H514*I514</f>
        <v>0</v>
      </c>
      <c r="K514" s="4"/>
      <c r="L514" s="5" t="s">
        <v>80</v>
      </c>
    </row>
    <row r="515" ht="24" customHeight="1" spans="1:12">
      <c r="A515" s="4"/>
      <c r="B515" s="4"/>
      <c r="C515" s="4"/>
      <c r="D515" s="4" t="s">
        <v>448</v>
      </c>
      <c r="E515" s="5">
        <v>1</v>
      </c>
      <c r="F515" s="5">
        <v>4</v>
      </c>
      <c r="G515" s="5">
        <f t="shared" si="63"/>
        <v>4</v>
      </c>
      <c r="H515" s="5">
        <v>0</v>
      </c>
      <c r="I515" s="5">
        <v>0</v>
      </c>
      <c r="J515" s="5">
        <f t="shared" si="64"/>
        <v>0</v>
      </c>
      <c r="K515" s="4"/>
      <c r="L515" s="5" t="s">
        <v>36</v>
      </c>
    </row>
    <row r="516" ht="24" customHeight="1" spans="1:12">
      <c r="A516" s="4"/>
      <c r="B516" s="4"/>
      <c r="C516" s="4"/>
      <c r="D516" s="4" t="s">
        <v>449</v>
      </c>
      <c r="E516" s="5">
        <v>7</v>
      </c>
      <c r="F516" s="5">
        <v>4</v>
      </c>
      <c r="G516" s="5">
        <f t="shared" si="63"/>
        <v>28</v>
      </c>
      <c r="H516" s="5">
        <v>0</v>
      </c>
      <c r="I516" s="5">
        <v>0</v>
      </c>
      <c r="J516" s="5">
        <f t="shared" si="64"/>
        <v>0</v>
      </c>
      <c r="K516" s="4"/>
      <c r="L516" s="5" t="s">
        <v>226</v>
      </c>
    </row>
    <row r="517" ht="24" customHeight="1" spans="1:12">
      <c r="A517" s="4"/>
      <c r="B517" s="4"/>
      <c r="C517" s="4"/>
      <c r="D517" s="4" t="s">
        <v>450</v>
      </c>
      <c r="E517" s="5">
        <v>4</v>
      </c>
      <c r="F517" s="5">
        <v>4</v>
      </c>
      <c r="G517" s="5">
        <f t="shared" si="63"/>
        <v>16</v>
      </c>
      <c r="H517" s="5">
        <v>0</v>
      </c>
      <c r="I517" s="5">
        <v>0</v>
      </c>
      <c r="J517" s="5">
        <f t="shared" si="64"/>
        <v>0</v>
      </c>
      <c r="K517" s="4"/>
      <c r="L517" s="5" t="s">
        <v>217</v>
      </c>
    </row>
    <row r="518" ht="24" customHeight="1" spans="1:12">
      <c r="A518" s="4"/>
      <c r="B518" s="4"/>
      <c r="C518" s="4"/>
      <c r="D518" s="4" t="s">
        <v>451</v>
      </c>
      <c r="E518" s="5">
        <v>27</v>
      </c>
      <c r="F518" s="5">
        <v>4</v>
      </c>
      <c r="G518" s="5">
        <f t="shared" si="63"/>
        <v>108</v>
      </c>
      <c r="H518" s="5">
        <v>0</v>
      </c>
      <c r="I518" s="5">
        <v>0</v>
      </c>
      <c r="J518" s="5">
        <f t="shared" si="64"/>
        <v>0</v>
      </c>
      <c r="K518" s="4"/>
      <c r="L518" s="5" t="s">
        <v>452</v>
      </c>
    </row>
    <row r="519" ht="24" customHeight="1" spans="1:12">
      <c r="A519" s="4"/>
      <c r="B519" s="4"/>
      <c r="C519" s="4"/>
      <c r="D519" s="4" t="s">
        <v>453</v>
      </c>
      <c r="E519" s="5">
        <v>53</v>
      </c>
      <c r="F519" s="5">
        <v>4</v>
      </c>
      <c r="G519" s="5">
        <f t="shared" si="63"/>
        <v>212</v>
      </c>
      <c r="H519" s="5">
        <v>0</v>
      </c>
      <c r="I519" s="5">
        <v>0</v>
      </c>
      <c r="J519" s="5">
        <f t="shared" si="64"/>
        <v>0</v>
      </c>
      <c r="K519" s="4"/>
      <c r="L519" s="5" t="s">
        <v>454</v>
      </c>
    </row>
    <row r="520" ht="24" customHeight="1" spans="1:12">
      <c r="A520" s="4"/>
      <c r="B520" s="4"/>
      <c r="C520" s="4"/>
      <c r="D520" s="4" t="s">
        <v>455</v>
      </c>
      <c r="E520" s="5">
        <v>1</v>
      </c>
      <c r="F520" s="5">
        <v>2.5389</v>
      </c>
      <c r="G520" s="5">
        <f t="shared" si="63"/>
        <v>2.5389</v>
      </c>
      <c r="H520" s="5">
        <v>0</v>
      </c>
      <c r="I520" s="5">
        <v>0</v>
      </c>
      <c r="J520" s="5">
        <f t="shared" si="64"/>
        <v>0</v>
      </c>
      <c r="K520" s="4"/>
      <c r="L520" s="5" t="s">
        <v>36</v>
      </c>
    </row>
    <row r="521" ht="24" customHeight="1" spans="1:12">
      <c r="A521" s="4"/>
      <c r="B521" s="4"/>
      <c r="C521" s="4"/>
      <c r="D521" s="4" t="s">
        <v>456</v>
      </c>
      <c r="E521" s="5">
        <v>1</v>
      </c>
      <c r="F521" s="5">
        <v>2.0447</v>
      </c>
      <c r="G521" s="5">
        <f t="shared" si="63"/>
        <v>2.0447</v>
      </c>
      <c r="H521" s="5">
        <v>0</v>
      </c>
      <c r="I521" s="5">
        <v>0</v>
      </c>
      <c r="J521" s="5">
        <f t="shared" si="64"/>
        <v>0</v>
      </c>
      <c r="K521" s="4"/>
      <c r="L521" s="5" t="s">
        <v>36</v>
      </c>
    </row>
    <row r="522" ht="24" customHeight="1" spans="1:12">
      <c r="A522" s="4"/>
      <c r="B522" s="4"/>
      <c r="C522" s="4"/>
      <c r="D522" s="4" t="s">
        <v>456</v>
      </c>
      <c r="E522" s="5">
        <v>4</v>
      </c>
      <c r="F522" s="5">
        <v>2.5559</v>
      </c>
      <c r="G522" s="5">
        <f t="shared" si="63"/>
        <v>10.2236</v>
      </c>
      <c r="H522" s="5">
        <v>0</v>
      </c>
      <c r="I522" s="5">
        <v>0</v>
      </c>
      <c r="J522" s="5">
        <f t="shared" si="64"/>
        <v>0</v>
      </c>
      <c r="K522" s="4"/>
      <c r="L522" s="5" t="s">
        <v>217</v>
      </c>
    </row>
    <row r="523" ht="24" customHeight="1" spans="1:12">
      <c r="A523" s="4"/>
      <c r="B523" s="4"/>
      <c r="C523" s="4"/>
      <c r="D523" s="4" t="s">
        <v>457</v>
      </c>
      <c r="E523" s="5">
        <v>1</v>
      </c>
      <c r="F523" s="5">
        <v>3.0482</v>
      </c>
      <c r="G523" s="5">
        <f t="shared" si="63"/>
        <v>3.0482</v>
      </c>
      <c r="H523" s="5">
        <v>0</v>
      </c>
      <c r="I523" s="5">
        <v>0</v>
      </c>
      <c r="J523" s="5">
        <f t="shared" si="64"/>
        <v>0</v>
      </c>
      <c r="K523" s="4"/>
      <c r="L523" s="5" t="s">
        <v>36</v>
      </c>
    </row>
    <row r="524" ht="24" customHeight="1" spans="1:12">
      <c r="A524" s="4"/>
      <c r="B524" s="4"/>
      <c r="C524" s="4"/>
      <c r="D524" s="4" t="s">
        <v>458</v>
      </c>
      <c r="E524" s="5">
        <v>6</v>
      </c>
      <c r="F524" s="5">
        <v>3.0482</v>
      </c>
      <c r="G524" s="5">
        <f t="shared" si="63"/>
        <v>18.2892</v>
      </c>
      <c r="H524" s="5">
        <v>0</v>
      </c>
      <c r="I524" s="5">
        <v>0</v>
      </c>
      <c r="J524" s="5">
        <f t="shared" si="64"/>
        <v>0</v>
      </c>
      <c r="K524" s="4"/>
      <c r="L524" s="5" t="s">
        <v>459</v>
      </c>
    </row>
    <row r="525" ht="24" customHeight="1" spans="1:12">
      <c r="A525" s="4"/>
      <c r="B525" s="4"/>
      <c r="C525" s="4"/>
      <c r="D525" s="4" t="s">
        <v>460</v>
      </c>
      <c r="E525" s="5">
        <v>2</v>
      </c>
      <c r="F525" s="5">
        <v>2.0447</v>
      </c>
      <c r="G525" s="5">
        <f t="shared" si="63"/>
        <v>4.0894</v>
      </c>
      <c r="H525" s="5">
        <v>0</v>
      </c>
      <c r="I525" s="5">
        <v>0</v>
      </c>
      <c r="J525" s="5">
        <f t="shared" si="64"/>
        <v>0</v>
      </c>
      <c r="K525" s="4"/>
      <c r="L525" s="5" t="s">
        <v>203</v>
      </c>
    </row>
    <row r="526" ht="24" customHeight="1" spans="1:12">
      <c r="A526" s="4"/>
      <c r="B526" s="4"/>
      <c r="C526" s="4"/>
      <c r="D526" s="4" t="s">
        <v>460</v>
      </c>
      <c r="E526" s="5">
        <v>3</v>
      </c>
      <c r="F526" s="5">
        <v>2.5559</v>
      </c>
      <c r="G526" s="5">
        <f t="shared" si="63"/>
        <v>7.6677</v>
      </c>
      <c r="H526" s="5">
        <v>0</v>
      </c>
      <c r="I526" s="5">
        <v>0</v>
      </c>
      <c r="J526" s="5">
        <f t="shared" si="64"/>
        <v>0</v>
      </c>
      <c r="K526" s="4"/>
      <c r="L526" s="5" t="s">
        <v>33</v>
      </c>
    </row>
    <row r="527" ht="24" customHeight="1" spans="1:12">
      <c r="A527" s="4"/>
      <c r="B527" s="4"/>
      <c r="C527" s="4"/>
      <c r="D527" s="4" t="s">
        <v>461</v>
      </c>
      <c r="E527" s="5">
        <v>10</v>
      </c>
      <c r="F527" s="5">
        <v>2.8697</v>
      </c>
      <c r="G527" s="5">
        <f t="shared" si="63"/>
        <v>28.697</v>
      </c>
      <c r="H527" s="5">
        <v>0</v>
      </c>
      <c r="I527" s="5">
        <v>0</v>
      </c>
      <c r="J527" s="5">
        <f t="shared" si="64"/>
        <v>0</v>
      </c>
      <c r="K527" s="4"/>
      <c r="L527" s="5" t="s">
        <v>462</v>
      </c>
    </row>
    <row r="528" ht="24" customHeight="1" spans="1:12">
      <c r="A528" s="4"/>
      <c r="B528" s="4"/>
      <c r="C528" s="4"/>
      <c r="D528" s="4" t="s">
        <v>463</v>
      </c>
      <c r="E528" s="5">
        <v>1</v>
      </c>
      <c r="F528" s="5">
        <v>3.4206</v>
      </c>
      <c r="G528" s="5">
        <f t="shared" si="63"/>
        <v>3.4206</v>
      </c>
      <c r="H528" s="5">
        <v>0</v>
      </c>
      <c r="I528" s="5">
        <v>0</v>
      </c>
      <c r="J528" s="5">
        <f t="shared" si="64"/>
        <v>0</v>
      </c>
      <c r="K528" s="4"/>
      <c r="L528" s="5" t="s">
        <v>36</v>
      </c>
    </row>
    <row r="529" ht="24" customHeight="1" spans="1:12">
      <c r="A529" s="4" t="s">
        <v>464</v>
      </c>
      <c r="B529" s="4" t="s">
        <v>15</v>
      </c>
      <c r="C529" s="4"/>
      <c r="D529" s="4"/>
      <c r="E529" s="5">
        <f>E530</f>
        <v>5</v>
      </c>
      <c r="F529" s="5"/>
      <c r="G529" s="5">
        <f t="shared" ref="F529:K529" si="65">G530</f>
        <v>26.01</v>
      </c>
      <c r="H529" s="5">
        <f t="shared" si="65"/>
        <v>1</v>
      </c>
      <c r="I529" s="5"/>
      <c r="J529" s="5">
        <f t="shared" si="65"/>
        <v>4.68</v>
      </c>
      <c r="K529" s="5">
        <f t="shared" si="65"/>
        <v>5</v>
      </c>
      <c r="L529" s="4"/>
    </row>
    <row r="530" ht="24" customHeight="1" spans="1:12">
      <c r="A530" s="4"/>
      <c r="B530" s="4">
        <v>1</v>
      </c>
      <c r="C530" s="4" t="s">
        <v>465</v>
      </c>
      <c r="D530" s="4" t="s">
        <v>17</v>
      </c>
      <c r="E530" s="5">
        <f>SUM(E531:E532)</f>
        <v>5</v>
      </c>
      <c r="F530" s="5"/>
      <c r="G530" s="5">
        <f>SUM(G531:G532)</f>
        <v>26.01</v>
      </c>
      <c r="H530" s="5">
        <f>SUM(H531:H532)</f>
        <v>1</v>
      </c>
      <c r="I530" s="5"/>
      <c r="J530" s="5">
        <f>SUM(J531:J532)</f>
        <v>4.68</v>
      </c>
      <c r="K530" s="4">
        <f>ROUND(J530,0)</f>
        <v>5</v>
      </c>
      <c r="L530" s="4"/>
    </row>
    <row r="531" ht="24" customHeight="1" spans="1:12">
      <c r="A531" s="4"/>
      <c r="B531" s="4"/>
      <c r="C531" s="4"/>
      <c r="D531" s="4" t="s">
        <v>466</v>
      </c>
      <c r="E531" s="5">
        <v>1</v>
      </c>
      <c r="F531" s="5">
        <v>7.29</v>
      </c>
      <c r="G531" s="5">
        <f>E531*F531</f>
        <v>7.29</v>
      </c>
      <c r="H531" s="5">
        <v>0</v>
      </c>
      <c r="I531" s="5">
        <v>0</v>
      </c>
      <c r="J531" s="5">
        <f>H531*I531</f>
        <v>0</v>
      </c>
      <c r="K531" s="4"/>
      <c r="L531" s="5" t="s">
        <v>19</v>
      </c>
    </row>
    <row r="532" ht="24" customHeight="1" spans="1:12">
      <c r="A532" s="4"/>
      <c r="B532" s="4"/>
      <c r="C532" s="4"/>
      <c r="D532" s="4" t="s">
        <v>467</v>
      </c>
      <c r="E532" s="5">
        <v>4</v>
      </c>
      <c r="F532" s="5">
        <v>4.68</v>
      </c>
      <c r="G532" s="5">
        <f>E532*F532</f>
        <v>18.72</v>
      </c>
      <c r="H532" s="5">
        <v>1</v>
      </c>
      <c r="I532" s="5">
        <v>4.68</v>
      </c>
      <c r="J532" s="5">
        <f>H532*I532</f>
        <v>4.68</v>
      </c>
      <c r="K532" s="4"/>
      <c r="L532" s="5" t="s">
        <v>33</v>
      </c>
    </row>
  </sheetData>
  <autoFilter xmlns:etc="http://www.wps.cn/officeDocument/2017/etCustomData" ref="A2:L532" etc:filterBottomFollowUsedRange="0">
    <extLst/>
  </autoFilter>
  <mergeCells count="152">
    <mergeCell ref="A1:L1"/>
    <mergeCell ref="A3:D3"/>
    <mergeCell ref="B4:D4"/>
    <mergeCell ref="B61:D61"/>
    <mergeCell ref="B66:D66"/>
    <mergeCell ref="B112:D112"/>
    <mergeCell ref="B132:D132"/>
    <mergeCell ref="B161:D161"/>
    <mergeCell ref="B172:D172"/>
    <mergeCell ref="B180:D180"/>
    <mergeCell ref="B233:D233"/>
    <mergeCell ref="B260:D260"/>
    <mergeCell ref="B336:D336"/>
    <mergeCell ref="B339:D339"/>
    <mergeCell ref="B343:D343"/>
    <mergeCell ref="B353:D353"/>
    <mergeCell ref="B382:D382"/>
    <mergeCell ref="B390:D390"/>
    <mergeCell ref="B415:D415"/>
    <mergeCell ref="B442:D442"/>
    <mergeCell ref="B456:D456"/>
    <mergeCell ref="B479:D479"/>
    <mergeCell ref="B488:D488"/>
    <mergeCell ref="B492:D492"/>
    <mergeCell ref="B529:D529"/>
    <mergeCell ref="A4:A60"/>
    <mergeCell ref="A61:A65"/>
    <mergeCell ref="A66:A111"/>
    <mergeCell ref="A112:A131"/>
    <mergeCell ref="A132:A160"/>
    <mergeCell ref="A161:A171"/>
    <mergeCell ref="A172:A179"/>
    <mergeCell ref="A180:A232"/>
    <mergeCell ref="A233:A259"/>
    <mergeCell ref="A260:A335"/>
    <mergeCell ref="A336:A338"/>
    <mergeCell ref="A339:A342"/>
    <mergeCell ref="A343:A352"/>
    <mergeCell ref="A353:A381"/>
    <mergeCell ref="A382:A389"/>
    <mergeCell ref="A390:A414"/>
    <mergeCell ref="A415:A441"/>
    <mergeCell ref="A442:A455"/>
    <mergeCell ref="A456:A478"/>
    <mergeCell ref="A479:A487"/>
    <mergeCell ref="A488:A491"/>
    <mergeCell ref="A492:A528"/>
    <mergeCell ref="A529:A532"/>
    <mergeCell ref="B5:B6"/>
    <mergeCell ref="B7:B8"/>
    <mergeCell ref="B9:B25"/>
    <mergeCell ref="B26:B33"/>
    <mergeCell ref="B34:B49"/>
    <mergeCell ref="B50:B60"/>
    <mergeCell ref="B62:B65"/>
    <mergeCell ref="B67:B103"/>
    <mergeCell ref="B104:B111"/>
    <mergeCell ref="B113:B117"/>
    <mergeCell ref="B118:B131"/>
    <mergeCell ref="B133:B142"/>
    <mergeCell ref="B143:B160"/>
    <mergeCell ref="B162:B165"/>
    <mergeCell ref="B166:B171"/>
    <mergeCell ref="B173:B174"/>
    <mergeCell ref="B175:B177"/>
    <mergeCell ref="B178:B179"/>
    <mergeCell ref="B181:B183"/>
    <mergeCell ref="B184:B232"/>
    <mergeCell ref="B234:B259"/>
    <mergeCell ref="B261:B314"/>
    <mergeCell ref="B315:B316"/>
    <mergeCell ref="B317:B318"/>
    <mergeCell ref="B319:B322"/>
    <mergeCell ref="B323:B335"/>
    <mergeCell ref="B337:B338"/>
    <mergeCell ref="B340:B342"/>
    <mergeCell ref="B344:B346"/>
    <mergeCell ref="B347:B348"/>
    <mergeCell ref="B349:B352"/>
    <mergeCell ref="B354:B366"/>
    <mergeCell ref="B367:B377"/>
    <mergeCell ref="B378:B381"/>
    <mergeCell ref="B383:B385"/>
    <mergeCell ref="B386:B389"/>
    <mergeCell ref="B391:B394"/>
    <mergeCell ref="B395:B396"/>
    <mergeCell ref="B397:B414"/>
    <mergeCell ref="B416:B441"/>
    <mergeCell ref="B443:B455"/>
    <mergeCell ref="B457:B459"/>
    <mergeCell ref="B460:B463"/>
    <mergeCell ref="B464:B468"/>
    <mergeCell ref="B469:B473"/>
    <mergeCell ref="B474:B478"/>
    <mergeCell ref="B480:B484"/>
    <mergeCell ref="B485:B487"/>
    <mergeCell ref="B489:B491"/>
    <mergeCell ref="B493:B512"/>
    <mergeCell ref="B513:B528"/>
    <mergeCell ref="B530:B532"/>
    <mergeCell ref="C5:C6"/>
    <mergeCell ref="C7:C8"/>
    <mergeCell ref="C9:C25"/>
    <mergeCell ref="C26:C33"/>
    <mergeCell ref="C34:C49"/>
    <mergeCell ref="C50:C60"/>
    <mergeCell ref="C62:C65"/>
    <mergeCell ref="C67:C103"/>
    <mergeCell ref="C104:C111"/>
    <mergeCell ref="C113:C117"/>
    <mergeCell ref="C118:C131"/>
    <mergeCell ref="C133:C142"/>
    <mergeCell ref="C143:C160"/>
    <mergeCell ref="C162:C165"/>
    <mergeCell ref="C166:C171"/>
    <mergeCell ref="C173:C174"/>
    <mergeCell ref="C175:C177"/>
    <mergeCell ref="C178:C179"/>
    <mergeCell ref="C181:C183"/>
    <mergeCell ref="C184:C232"/>
    <mergeCell ref="C234:C259"/>
    <mergeCell ref="C261:C314"/>
    <mergeCell ref="C315:C316"/>
    <mergeCell ref="C317:C318"/>
    <mergeCell ref="C319:C322"/>
    <mergeCell ref="C323:C335"/>
    <mergeCell ref="C337:C338"/>
    <mergeCell ref="C340:C342"/>
    <mergeCell ref="C344:C346"/>
    <mergeCell ref="C347:C348"/>
    <mergeCell ref="C349:C352"/>
    <mergeCell ref="C354:C366"/>
    <mergeCell ref="C367:C377"/>
    <mergeCell ref="C378:C381"/>
    <mergeCell ref="C383:C385"/>
    <mergeCell ref="C386:C389"/>
    <mergeCell ref="C391:C394"/>
    <mergeCell ref="C395:C396"/>
    <mergeCell ref="C397:C414"/>
    <mergeCell ref="C416:C441"/>
    <mergeCell ref="C443:C455"/>
    <mergeCell ref="C457:C459"/>
    <mergeCell ref="C460:C463"/>
    <mergeCell ref="C464:C468"/>
    <mergeCell ref="C469:C473"/>
    <mergeCell ref="C474:C478"/>
    <mergeCell ref="C480:C484"/>
    <mergeCell ref="C485:C487"/>
    <mergeCell ref="C489:C491"/>
    <mergeCell ref="C493:C512"/>
    <mergeCell ref="C513:C528"/>
    <mergeCell ref="C530:C532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2026-02-25T03:00:00Z</dcterms:created>
  <dcterms:modified xsi:type="dcterms:W3CDTF">2026-02-27T04:16:18Z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0494A95F25BD4EE8A27BF15B5866CCF2_11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