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车辆信息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<sst xmlns="http://schemas.openxmlformats.org/spreadsheetml/2006/main" count="129" uniqueCount="83">
  <si>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附件2：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</si>
  <si>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</si>
  <si>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</si>
  <si>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</si>
  <si>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</si>
  <si>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</si>
  <si>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</si>
  <si>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企业申请清算资金（万元）</t>
  </si>
  <si>
    <t>专家组核定的推广数（辆）</t>
  </si>
  <si>
    <t>专家组核定的补助标准（万元）</t>
  </si>
  <si>
    <t>应清算补助资金（万元）</t>
  </si>
  <si>
    <t>按整车企业取整后补助资金（万元）</t>
  </si>
  <si>
    <t>核减原因</t>
  </si>
  <si>
    <t>总计</t>
  </si>
  <si>
    <t>安徽省</t>
  </si>
  <si>
    <t>合计</t>
  </si>
  <si>
    <t>安徽江淮汽车股份有限公司</t>
  </si>
  <si>
    <t>小计</t>
  </si>
  <si>
    <t>HFC7001AEV</t>
  </si>
  <si>
    <t>待补充材料后审核</t>
  </si>
  <si>
    <t>奇瑞汽车股份有限公司</t>
  </si>
  <si>
    <t>SQR5010XXYBEVJ00</t>
  </si>
  <si>
    <t>SQR7000BEVJ00</t>
  </si>
  <si>
    <t>北京市</t>
  </si>
  <si>
    <t>北汽福田汽车股份有限公司</t>
  </si>
  <si>
    <t>BJ6650EVCA</t>
  </si>
  <si>
    <t>核减4辆，原因为:已获补贴车辆重复申报</t>
  </si>
  <si>
    <t>深圳市</t>
  </si>
  <si>
    <t>比亚迪汽车工业有限公司</t>
  </si>
  <si>
    <t>QCJ7007BEV</t>
  </si>
  <si>
    <t>核减29辆，原因为:不符合补助清算条件</t>
  </si>
  <si>
    <t>广东省</t>
  </si>
  <si>
    <t>广州汽车集团乘用车有限公司</t>
  </si>
  <si>
    <t>GAC7100SHEVB5</t>
  </si>
  <si>
    <t>珠海广通汽车有限公司</t>
  </si>
  <si>
    <t>GTQ6105BEVB2</t>
  </si>
  <si>
    <t>GTQ6105BEVB3</t>
  </si>
  <si>
    <t>GTQ6105BEVBT3</t>
  </si>
  <si>
    <t>GTQ6118BEV1</t>
  </si>
  <si>
    <t>GTQ6121BEVB2</t>
  </si>
  <si>
    <t>GTQ6121BEVBT3</t>
  </si>
  <si>
    <t>GTQ6605BEV1</t>
  </si>
  <si>
    <t>GTQ6662BEVB1</t>
  </si>
  <si>
    <t>GTQ6701BEV1</t>
  </si>
  <si>
    <t>GTQ6801BEVB2</t>
  </si>
  <si>
    <t>河北省</t>
  </si>
  <si>
    <t>河北红星汽车制造有限公司</t>
  </si>
  <si>
    <t>HX5028XXYVEV</t>
  </si>
  <si>
    <t>核减1辆，原因为：未接入国家监管平台，其余88辆待补充材料后审核</t>
  </si>
  <si>
    <t>领途汽车有限公司</t>
  </si>
  <si>
    <t>YGM5021XXYBEV18</t>
  </si>
  <si>
    <t>核减1辆，原因为：未接入国家监管平台，其余19辆待补充材料后审核</t>
  </si>
  <si>
    <t>江苏省</t>
  </si>
  <si>
    <t>南京金龙客车制造有限公司</t>
  </si>
  <si>
    <t>NJL6100BEV8</t>
  </si>
  <si>
    <t>NJL6109HEV</t>
  </si>
  <si>
    <t>NJL6680BEV5</t>
  </si>
  <si>
    <t>NJL6859BEV1</t>
  </si>
  <si>
    <t>山东省</t>
  </si>
  <si>
    <t>山东沂星电动汽车有限公司</t>
  </si>
  <si>
    <t>SDL6122EVG</t>
  </si>
  <si>
    <t>核减28辆，原因为:已获补贴车辆重复申报</t>
  </si>
  <si>
    <t>SDL6831EVG</t>
  </si>
  <si>
    <t>核减69辆，原因为:已获补贴车辆重复申报</t>
  </si>
  <si>
    <t>上海市</t>
  </si>
  <si>
    <t>上海汽车集团股份有限公司</t>
  </si>
  <si>
    <t>CSA7154TDPHEV</t>
  </si>
  <si>
    <t>四川省</t>
  </si>
  <si>
    <t>四川野马汽车股份有限公司</t>
  </si>
  <si>
    <t>SQJ6620B3BEV</t>
  </si>
  <si>
    <t>江西省</t>
  </si>
  <si>
    <t>江西博能上饶客车有限公司</t>
  </si>
  <si>
    <t>SR6707BEV3</t>
  </si>
  <si>
    <t>重庆市</t>
  </si>
  <si>
    <t>重庆力帆乘用车有限公司</t>
  </si>
  <si>
    <t>LF7004DEV</t>
  </si>
  <si>
    <t>重庆瑞驰汽车实业有限公司</t>
  </si>
  <si>
    <t>CRC5021XXY-LBEV</t>
  </si>
  <si>
    <t>核减1辆，原因为:未接入国家监管平台，其余22辆待补充材料后审核</t>
  </si>
  <si>
    <t>CRC5022XXYA-LBEV</t>
  </si>
  <si>
    <t>CRC5022XXY-LBEV</t>
  </si>
  <si>
    <t>核减2辆，原因为:未接入国家监管平台，其余15辆待补充材料后审核</t>
  </si>
  <si>
    <t>CRC5024XXY-LBEV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</si>
</sst>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workbookViewId="0" topLeftCell="D1">
      <selection activeCell="M22" sqref="M22"/>
    </sheetView>
  </sheetViews>
  <sheetFormatPr defaultColWidth="9.00390625" defaultRowHeight="15"/>
  <cols>
    <col min="1" max="2" width="9.00390625" style="2" customWidth="1"/>
    <col min="3" max="3" width="13.140625" style="2" customWidth="1"/>
    <col min="4" max="4" width="16.57421875" style="2" customWidth="1"/>
    <col min="5" max="5" width="10.7109375" style="2" customWidth="1"/>
    <col min="6" max="6" width="13.00390625" style="2" customWidth="1"/>
    <col min="7" max="7" width="12.00390625" style="2" customWidth="1"/>
    <col min="8" max="8" width="12.28125" style="2" customWidth="1"/>
    <col min="9" max="9" width="14.421875" style="2" customWidth="1"/>
    <col min="10" max="10" width="12.28125" style="2" customWidth="1"/>
    <col min="11" max="11" width="16.140625" style="2" customWidth="1"/>
    <col min="12" max="12" width="34.57421875" style="2" customWidth="1"/>
    <col min="13" max="16384" width="9.00390625" style="2" customWidth="1"/>
  </cols>
  <sheetData>
    <row r="1" ht="13.5">
      <c r="A1" s="3" t="s">
        <v>0</v>
      </c>
    </row>
    <row r="2" spans="1:12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3" ht="13.5">
      <c r="A3" s="5" t="s">
        <v>13</v>
      </c>
      <c r="B3" s="5"/>
      <c r="C3" s="5"/>
      <c r="D3" s="5"/>
      <c r="E3" s="6">
        <f>SUM(E4:E61)/3</f>
        <v>2438</v>
      </c>
      <c r="F3" s="6"/>
      <c r="G3" s="6">
        <f aca="true" t="shared" si="0" ref="F3:K3">SUM(G4:G61)/3</f>
        <v>40291.9068</v>
      </c>
      <c r="H3" s="6">
        <f t="shared" si="0"/>
        <v>21</v>
      </c>
      <c r="I3" s="6"/>
      <c r="J3" s="6">
        <f t="shared" si="0"/>
        <v>51.4</v>
      </c>
      <c r="K3" s="5">
        <f>SUM(K4:K61)/2</f>
        <v>51</v>
      </c>
      <c r="L3" s="19"/>
      <c r="M3" s="20"/>
    </row>
    <row r="4" spans="1:13" ht="13.5">
      <c r="A4" s="5" t="s">
        <v>14</v>
      </c>
      <c r="B4" s="5" t="s">
        <v>15</v>
      </c>
      <c r="C4" s="5"/>
      <c r="D4" s="5"/>
      <c r="E4" s="5">
        <f>E5+E7</f>
        <v>473</v>
      </c>
      <c r="F4" s="5"/>
      <c r="G4" s="5">
        <f>G5+G7</f>
        <v>2118.294</v>
      </c>
      <c r="H4" s="6"/>
      <c r="I4" s="6"/>
      <c r="J4" s="6"/>
      <c r="K4" s="6"/>
      <c r="L4" s="19"/>
      <c r="M4" s="20"/>
    </row>
    <row r="5" spans="1:13" ht="13.5">
      <c r="A5" s="5"/>
      <c r="B5" s="5">
        <v>1</v>
      </c>
      <c r="C5" s="7" t="s">
        <v>16</v>
      </c>
      <c r="D5" s="6" t="s">
        <v>17</v>
      </c>
      <c r="E5" s="8">
        <v>226</v>
      </c>
      <c r="F5" s="8"/>
      <c r="G5" s="8">
        <v>1017</v>
      </c>
      <c r="H5" s="6"/>
      <c r="I5" s="6"/>
      <c r="J5" s="6"/>
      <c r="K5" s="6"/>
      <c r="L5" s="19"/>
      <c r="M5" s="20"/>
    </row>
    <row r="6" spans="1:13" ht="13.5">
      <c r="A6" s="5"/>
      <c r="B6" s="5"/>
      <c r="C6" s="7"/>
      <c r="D6" s="9" t="s">
        <v>18</v>
      </c>
      <c r="E6" s="8">
        <v>226</v>
      </c>
      <c r="F6" s="8">
        <v>4.5</v>
      </c>
      <c r="G6" s="8">
        <v>1017</v>
      </c>
      <c r="H6" s="8"/>
      <c r="I6" s="8"/>
      <c r="J6" s="8"/>
      <c r="K6" s="8"/>
      <c r="L6" s="19" t="s">
        <v>19</v>
      </c>
      <c r="M6" s="20"/>
    </row>
    <row r="7" spans="1:13" ht="13.5">
      <c r="A7" s="5"/>
      <c r="B7" s="5">
        <v>2</v>
      </c>
      <c r="C7" s="7" t="s">
        <v>20</v>
      </c>
      <c r="D7" s="9" t="s">
        <v>17</v>
      </c>
      <c r="E7" s="8">
        <f>SUM(E8:E9)</f>
        <v>247</v>
      </c>
      <c r="F7" s="8"/>
      <c r="G7" s="8">
        <f>SUM(G8:G9)</f>
        <v>1101.294</v>
      </c>
      <c r="H7" s="8"/>
      <c r="I7" s="8"/>
      <c r="J7" s="8"/>
      <c r="K7" s="8"/>
      <c r="L7" s="19"/>
      <c r="M7" s="20"/>
    </row>
    <row r="8" spans="1:13" ht="13.5">
      <c r="A8" s="5"/>
      <c r="B8" s="5"/>
      <c r="C8" s="7"/>
      <c r="D8" s="9" t="s">
        <v>21</v>
      </c>
      <c r="E8" s="8">
        <v>21</v>
      </c>
      <c r="F8" s="8">
        <v>4.014</v>
      </c>
      <c r="G8" s="8">
        <v>84.294</v>
      </c>
      <c r="H8" s="8"/>
      <c r="I8" s="8"/>
      <c r="J8" s="8"/>
      <c r="K8" s="8"/>
      <c r="L8" s="21" t="s">
        <v>19</v>
      </c>
      <c r="M8" s="20"/>
    </row>
    <row r="9" spans="1:13" ht="13.5">
      <c r="A9" s="5"/>
      <c r="B9" s="5"/>
      <c r="C9" s="7"/>
      <c r="D9" s="9" t="s">
        <v>22</v>
      </c>
      <c r="E9" s="8">
        <v>226</v>
      </c>
      <c r="F9" s="8">
        <v>4.5</v>
      </c>
      <c r="G9" s="8">
        <v>1017</v>
      </c>
      <c r="H9" s="8"/>
      <c r="I9" s="8"/>
      <c r="J9" s="8"/>
      <c r="K9" s="8"/>
      <c r="L9" s="21" t="s">
        <v>19</v>
      </c>
      <c r="M9" s="20"/>
    </row>
    <row r="10" spans="1:13" ht="13.5">
      <c r="A10" s="5" t="s">
        <v>23</v>
      </c>
      <c r="B10" s="5" t="s">
        <v>15</v>
      </c>
      <c r="C10" s="5"/>
      <c r="D10" s="5"/>
      <c r="E10" s="8">
        <v>4</v>
      </c>
      <c r="F10" s="8"/>
      <c r="G10" s="8">
        <v>120</v>
      </c>
      <c r="H10" s="8"/>
      <c r="I10" s="8"/>
      <c r="J10" s="8"/>
      <c r="K10" s="8"/>
      <c r="L10" s="19"/>
      <c r="M10" s="20"/>
    </row>
    <row r="11" spans="1:13" ht="13.5">
      <c r="A11" s="5"/>
      <c r="B11" s="5">
        <v>1</v>
      </c>
      <c r="C11" s="7" t="s">
        <v>24</v>
      </c>
      <c r="D11" s="9" t="s">
        <v>17</v>
      </c>
      <c r="E11" s="8">
        <v>4</v>
      </c>
      <c r="F11" s="8"/>
      <c r="G11" s="8">
        <v>120</v>
      </c>
      <c r="H11" s="8"/>
      <c r="I11" s="8"/>
      <c r="J11" s="8"/>
      <c r="K11" s="8"/>
      <c r="L11" s="19"/>
      <c r="M11" s="20"/>
    </row>
    <row r="12" spans="1:13" ht="13.5">
      <c r="A12" s="5"/>
      <c r="B12" s="5"/>
      <c r="C12" s="7"/>
      <c r="D12" s="9" t="s">
        <v>25</v>
      </c>
      <c r="E12" s="8">
        <v>4</v>
      </c>
      <c r="F12" s="8">
        <v>30</v>
      </c>
      <c r="G12" s="8">
        <v>120</v>
      </c>
      <c r="H12" s="8"/>
      <c r="I12" s="8"/>
      <c r="J12" s="8"/>
      <c r="K12" s="8"/>
      <c r="L12" s="19" t="s">
        <v>26</v>
      </c>
      <c r="M12" s="20"/>
    </row>
    <row r="13" spans="1:13" ht="13.5">
      <c r="A13" s="5" t="s">
        <v>27</v>
      </c>
      <c r="B13" s="5" t="s">
        <v>15</v>
      </c>
      <c r="C13" s="5"/>
      <c r="D13" s="5"/>
      <c r="E13" s="8">
        <v>30</v>
      </c>
      <c r="F13" s="8"/>
      <c r="G13" s="8">
        <v>162</v>
      </c>
      <c r="H13" s="8">
        <v>1</v>
      </c>
      <c r="I13" s="8"/>
      <c r="J13" s="8">
        <v>3.4</v>
      </c>
      <c r="K13" s="8">
        <v>3</v>
      </c>
      <c r="L13" s="19"/>
      <c r="M13" s="20"/>
    </row>
    <row r="14" spans="1:13" ht="13.5">
      <c r="A14" s="5"/>
      <c r="B14" s="5">
        <v>1</v>
      </c>
      <c r="C14" s="7" t="s">
        <v>28</v>
      </c>
      <c r="D14" s="9" t="s">
        <v>17</v>
      </c>
      <c r="E14" s="8">
        <v>30</v>
      </c>
      <c r="F14" s="8"/>
      <c r="G14" s="8">
        <v>162</v>
      </c>
      <c r="H14" s="8">
        <v>1</v>
      </c>
      <c r="I14" s="8"/>
      <c r="J14" s="8">
        <v>3.4</v>
      </c>
      <c r="K14" s="8">
        <v>3</v>
      </c>
      <c r="L14" s="19"/>
      <c r="M14" s="20"/>
    </row>
    <row r="15" spans="1:13" ht="13.5">
      <c r="A15" s="5"/>
      <c r="B15" s="5"/>
      <c r="C15" s="7"/>
      <c r="D15" s="9" t="s">
        <v>29</v>
      </c>
      <c r="E15" s="8">
        <v>30</v>
      </c>
      <c r="F15" s="8">
        <v>5.4</v>
      </c>
      <c r="G15" s="8">
        <v>162</v>
      </c>
      <c r="H15" s="8">
        <v>1</v>
      </c>
      <c r="I15" s="8">
        <v>3.4</v>
      </c>
      <c r="J15" s="8">
        <v>3.4</v>
      </c>
      <c r="K15" s="7"/>
      <c r="L15" s="19" t="s">
        <v>30</v>
      </c>
      <c r="M15" s="20"/>
    </row>
    <row r="16" spans="1:13" ht="13.5">
      <c r="A16" s="5" t="s">
        <v>31</v>
      </c>
      <c r="B16" s="5" t="s">
        <v>15</v>
      </c>
      <c r="C16" s="5"/>
      <c r="D16" s="5"/>
      <c r="E16" s="8">
        <f>E17+E19</f>
        <v>507</v>
      </c>
      <c r="F16" s="8"/>
      <c r="G16" s="8">
        <f>G17+G19</f>
        <v>22596.3</v>
      </c>
      <c r="H16" s="8"/>
      <c r="I16" s="8"/>
      <c r="J16" s="8"/>
      <c r="K16" s="7"/>
      <c r="L16" s="19"/>
      <c r="M16" s="20"/>
    </row>
    <row r="17" spans="1:13" ht="13.5">
      <c r="A17" s="5"/>
      <c r="B17" s="5">
        <v>1</v>
      </c>
      <c r="C17" s="7" t="s">
        <v>32</v>
      </c>
      <c r="D17" s="9" t="s">
        <v>17</v>
      </c>
      <c r="E17" s="8">
        <v>2</v>
      </c>
      <c r="F17" s="8"/>
      <c r="G17" s="8">
        <v>6.3</v>
      </c>
      <c r="H17" s="8"/>
      <c r="I17" s="8"/>
      <c r="J17" s="8"/>
      <c r="K17" s="7"/>
      <c r="L17" s="19"/>
      <c r="M17" s="20"/>
    </row>
    <row r="18" spans="1:13" ht="13.5">
      <c r="A18" s="5"/>
      <c r="B18" s="5"/>
      <c r="C18" s="7"/>
      <c r="D18" s="9" t="s">
        <v>33</v>
      </c>
      <c r="E18" s="8">
        <v>2</v>
      </c>
      <c r="F18" s="8">
        <v>3.15</v>
      </c>
      <c r="G18" s="8">
        <v>6.3</v>
      </c>
      <c r="H18" s="8"/>
      <c r="I18" s="8"/>
      <c r="J18" s="8"/>
      <c r="K18" s="8"/>
      <c r="L18" s="21" t="s">
        <v>19</v>
      </c>
      <c r="M18" s="20"/>
    </row>
    <row r="19" spans="1:13" ht="13.5">
      <c r="A19" s="5"/>
      <c r="B19" s="5">
        <v>2</v>
      </c>
      <c r="C19" s="7" t="s">
        <v>34</v>
      </c>
      <c r="D19" s="9" t="s">
        <v>17</v>
      </c>
      <c r="E19" s="8">
        <f>SUM(E20:E29)</f>
        <v>505</v>
      </c>
      <c r="F19" s="8"/>
      <c r="G19" s="8">
        <f>SUM(G20:G29)</f>
        <v>22590</v>
      </c>
      <c r="H19" s="8"/>
      <c r="I19" s="8"/>
      <c r="J19" s="8"/>
      <c r="K19" s="8"/>
      <c r="L19" s="21"/>
      <c r="M19" s="20"/>
    </row>
    <row r="20" spans="1:13" ht="13.5">
      <c r="A20" s="5"/>
      <c r="B20" s="5"/>
      <c r="C20" s="7"/>
      <c r="D20" s="9" t="s">
        <v>35</v>
      </c>
      <c r="E20" s="8">
        <v>83</v>
      </c>
      <c r="F20" s="8">
        <v>50</v>
      </c>
      <c r="G20" s="8">
        <v>4150</v>
      </c>
      <c r="H20" s="8"/>
      <c r="I20" s="8"/>
      <c r="J20" s="8"/>
      <c r="K20" s="8"/>
      <c r="L20" s="21" t="s">
        <v>19</v>
      </c>
      <c r="M20" s="20"/>
    </row>
    <row r="21" spans="1:13" ht="13.5">
      <c r="A21" s="5"/>
      <c r="B21" s="5"/>
      <c r="C21" s="7"/>
      <c r="D21" s="9" t="s">
        <v>36</v>
      </c>
      <c r="E21" s="8">
        <v>1</v>
      </c>
      <c r="F21" s="8">
        <v>50</v>
      </c>
      <c r="G21" s="8">
        <v>50</v>
      </c>
      <c r="H21" s="8"/>
      <c r="I21" s="8"/>
      <c r="J21" s="8"/>
      <c r="K21" s="8"/>
      <c r="L21" s="21" t="s">
        <v>19</v>
      </c>
      <c r="M21" s="20"/>
    </row>
    <row r="22" spans="1:13" ht="13.5">
      <c r="A22" s="5"/>
      <c r="B22" s="5"/>
      <c r="C22" s="7"/>
      <c r="D22" s="9" t="s">
        <v>37</v>
      </c>
      <c r="E22" s="8">
        <v>17</v>
      </c>
      <c r="F22" s="8">
        <v>50</v>
      </c>
      <c r="G22" s="8">
        <v>850</v>
      </c>
      <c r="H22" s="8"/>
      <c r="I22" s="8"/>
      <c r="J22" s="8"/>
      <c r="K22" s="8"/>
      <c r="L22" s="21" t="s">
        <v>19</v>
      </c>
      <c r="M22" s="20"/>
    </row>
    <row r="23" spans="1:13" ht="13.5">
      <c r="A23" s="5"/>
      <c r="B23" s="5"/>
      <c r="C23" s="7"/>
      <c r="D23" s="9" t="s">
        <v>38</v>
      </c>
      <c r="E23" s="8">
        <v>18</v>
      </c>
      <c r="F23" s="8">
        <v>50</v>
      </c>
      <c r="G23" s="8">
        <v>900</v>
      </c>
      <c r="H23" s="8"/>
      <c r="I23" s="8"/>
      <c r="J23" s="8"/>
      <c r="K23" s="8"/>
      <c r="L23" s="21" t="s">
        <v>19</v>
      </c>
      <c r="M23" s="20"/>
    </row>
    <row r="24" spans="1:13" ht="13.5">
      <c r="A24" s="5"/>
      <c r="B24" s="5"/>
      <c r="C24" s="7"/>
      <c r="D24" s="9" t="s">
        <v>39</v>
      </c>
      <c r="E24" s="8">
        <v>208</v>
      </c>
      <c r="F24" s="8">
        <v>50</v>
      </c>
      <c r="G24" s="8">
        <v>10400</v>
      </c>
      <c r="H24" s="8"/>
      <c r="I24" s="8"/>
      <c r="J24" s="8"/>
      <c r="K24" s="8"/>
      <c r="L24" s="21" t="s">
        <v>19</v>
      </c>
      <c r="M24" s="20"/>
    </row>
    <row r="25" spans="1:13" ht="13.5">
      <c r="A25" s="5"/>
      <c r="B25" s="5"/>
      <c r="C25" s="7"/>
      <c r="D25" s="9" t="s">
        <v>40</v>
      </c>
      <c r="E25" s="8">
        <v>5</v>
      </c>
      <c r="F25" s="8">
        <v>50</v>
      </c>
      <c r="G25" s="8">
        <v>250</v>
      </c>
      <c r="H25" s="8"/>
      <c r="I25" s="8"/>
      <c r="J25" s="8"/>
      <c r="K25" s="8"/>
      <c r="L25" s="21" t="s">
        <v>19</v>
      </c>
      <c r="M25" s="20"/>
    </row>
    <row r="26" spans="1:13" ht="13.5">
      <c r="A26" s="5"/>
      <c r="B26" s="5"/>
      <c r="C26" s="7"/>
      <c r="D26" s="9" t="s">
        <v>41</v>
      </c>
      <c r="E26" s="8">
        <v>74</v>
      </c>
      <c r="F26" s="8">
        <v>30</v>
      </c>
      <c r="G26" s="8">
        <v>2220</v>
      </c>
      <c r="H26" s="8"/>
      <c r="I26" s="8"/>
      <c r="J26" s="8"/>
      <c r="K26" s="8"/>
      <c r="L26" s="21" t="s">
        <v>19</v>
      </c>
      <c r="M26" s="20"/>
    </row>
    <row r="27" spans="1:13" ht="13.5">
      <c r="A27" s="5"/>
      <c r="B27" s="5"/>
      <c r="C27" s="7"/>
      <c r="D27" s="9" t="s">
        <v>42</v>
      </c>
      <c r="E27" s="8">
        <v>12</v>
      </c>
      <c r="F27" s="8">
        <v>30</v>
      </c>
      <c r="G27" s="8">
        <v>360</v>
      </c>
      <c r="H27" s="8"/>
      <c r="I27" s="8"/>
      <c r="J27" s="8"/>
      <c r="K27" s="8"/>
      <c r="L27" s="21" t="s">
        <v>19</v>
      </c>
      <c r="M27" s="20"/>
    </row>
    <row r="28" spans="1:13" ht="13.5">
      <c r="A28" s="5"/>
      <c r="B28" s="5"/>
      <c r="C28" s="7"/>
      <c r="D28" s="9" t="s">
        <v>43</v>
      </c>
      <c r="E28" s="8">
        <v>7</v>
      </c>
      <c r="F28" s="8">
        <v>30</v>
      </c>
      <c r="G28" s="8">
        <v>210</v>
      </c>
      <c r="H28" s="8"/>
      <c r="I28" s="8"/>
      <c r="J28" s="8"/>
      <c r="K28" s="8"/>
      <c r="L28" s="21" t="s">
        <v>19</v>
      </c>
      <c r="M28" s="20"/>
    </row>
    <row r="29" spans="1:13" ht="13.5">
      <c r="A29" s="5"/>
      <c r="B29" s="5"/>
      <c r="C29" s="7"/>
      <c r="D29" s="9" t="s">
        <v>44</v>
      </c>
      <c r="E29" s="8">
        <v>80</v>
      </c>
      <c r="F29" s="8">
        <v>40</v>
      </c>
      <c r="G29" s="8">
        <v>3200</v>
      </c>
      <c r="H29" s="8"/>
      <c r="I29" s="8"/>
      <c r="J29" s="8"/>
      <c r="K29" s="8"/>
      <c r="L29" s="21" t="s">
        <v>19</v>
      </c>
      <c r="M29" s="20"/>
    </row>
    <row r="30" spans="1:13" ht="13.5">
      <c r="A30" s="5" t="s">
        <v>45</v>
      </c>
      <c r="B30" s="5" t="s">
        <v>15</v>
      </c>
      <c r="C30" s="5"/>
      <c r="D30" s="5"/>
      <c r="E30" s="8">
        <f>E31+E33</f>
        <v>109</v>
      </c>
      <c r="F30" s="8"/>
      <c r="G30" s="8">
        <f>G31+G33</f>
        <v>595.6</v>
      </c>
      <c r="H30" s="8"/>
      <c r="I30" s="8"/>
      <c r="J30" s="8"/>
      <c r="K30" s="8"/>
      <c r="L30" s="21"/>
      <c r="M30" s="20"/>
    </row>
    <row r="31" spans="1:13" ht="13.5">
      <c r="A31" s="5"/>
      <c r="B31" s="5">
        <v>1</v>
      </c>
      <c r="C31" s="7" t="s">
        <v>46</v>
      </c>
      <c r="D31" s="9" t="s">
        <v>17</v>
      </c>
      <c r="E31" s="8">
        <v>89</v>
      </c>
      <c r="F31" s="8"/>
      <c r="G31" s="8">
        <v>498.4</v>
      </c>
      <c r="H31" s="8"/>
      <c r="I31" s="8"/>
      <c r="J31" s="8"/>
      <c r="K31" s="8"/>
      <c r="L31" s="21"/>
      <c r="M31" s="20"/>
    </row>
    <row r="32" spans="1:13" ht="13.5">
      <c r="A32" s="5"/>
      <c r="B32" s="5"/>
      <c r="C32" s="7"/>
      <c r="D32" s="9" t="s">
        <v>47</v>
      </c>
      <c r="E32" s="8">
        <v>89</v>
      </c>
      <c r="F32" s="8">
        <v>5.6</v>
      </c>
      <c r="G32" s="8">
        <v>498.4</v>
      </c>
      <c r="H32" s="8"/>
      <c r="I32" s="8"/>
      <c r="J32" s="8"/>
      <c r="K32" s="8"/>
      <c r="L32" s="22" t="s">
        <v>48</v>
      </c>
      <c r="M32" s="20"/>
    </row>
    <row r="33" spans="1:13" ht="13.5">
      <c r="A33" s="5"/>
      <c r="B33" s="5">
        <v>2</v>
      </c>
      <c r="C33" s="10" t="s">
        <v>49</v>
      </c>
      <c r="D33" s="9" t="s">
        <v>17</v>
      </c>
      <c r="E33" s="5">
        <v>20</v>
      </c>
      <c r="F33" s="8"/>
      <c r="G33" s="5">
        <v>97.2</v>
      </c>
      <c r="H33" s="8"/>
      <c r="I33" s="8"/>
      <c r="J33" s="8"/>
      <c r="K33" s="8"/>
      <c r="L33" s="22"/>
      <c r="M33" s="20"/>
    </row>
    <row r="34" spans="1:13" ht="13.5">
      <c r="A34" s="5"/>
      <c r="B34" s="5"/>
      <c r="C34" s="10"/>
      <c r="D34" s="9" t="s">
        <v>50</v>
      </c>
      <c r="E34" s="5">
        <v>20</v>
      </c>
      <c r="F34" s="8">
        <v>4.86</v>
      </c>
      <c r="G34" s="5">
        <v>97.2</v>
      </c>
      <c r="H34" s="8"/>
      <c r="I34" s="8"/>
      <c r="J34" s="8"/>
      <c r="K34" s="8"/>
      <c r="L34" s="21" t="s">
        <v>51</v>
      </c>
      <c r="M34" s="20"/>
    </row>
    <row r="35" spans="1:13" ht="13.5">
      <c r="A35" s="5" t="s">
        <v>52</v>
      </c>
      <c r="B35" s="5" t="s">
        <v>15</v>
      </c>
      <c r="C35" s="5"/>
      <c r="D35" s="5"/>
      <c r="E35" s="8">
        <f>E36</f>
        <v>62</v>
      </c>
      <c r="F35" s="8"/>
      <c r="G35" s="8">
        <f>G36</f>
        <v>2055</v>
      </c>
      <c r="H35" s="8"/>
      <c r="I35" s="8"/>
      <c r="J35" s="8"/>
      <c r="K35" s="8"/>
      <c r="L35" s="19"/>
      <c r="M35" s="20"/>
    </row>
    <row r="36" spans="1:13" ht="13.5">
      <c r="A36" s="5"/>
      <c r="B36" s="5">
        <v>1</v>
      </c>
      <c r="C36" s="7" t="s">
        <v>53</v>
      </c>
      <c r="D36" s="9" t="s">
        <v>17</v>
      </c>
      <c r="E36" s="8">
        <f>SUM(E37:E40)</f>
        <v>62</v>
      </c>
      <c r="F36" s="8"/>
      <c r="G36" s="8">
        <f>SUM(G37:G40)</f>
        <v>2055</v>
      </c>
      <c r="H36" s="8"/>
      <c r="I36" s="8"/>
      <c r="J36" s="8"/>
      <c r="K36" s="8"/>
      <c r="L36" s="19"/>
      <c r="M36" s="20"/>
    </row>
    <row r="37" spans="1:13" ht="13.5">
      <c r="A37" s="5"/>
      <c r="B37" s="5"/>
      <c r="C37" s="7"/>
      <c r="D37" s="9" t="s">
        <v>54</v>
      </c>
      <c r="E37" s="8">
        <v>2</v>
      </c>
      <c r="F37" s="8">
        <v>50</v>
      </c>
      <c r="G37" s="8">
        <v>100</v>
      </c>
      <c r="H37" s="8"/>
      <c r="I37" s="8"/>
      <c r="J37" s="8"/>
      <c r="K37" s="6"/>
      <c r="L37" s="21" t="s">
        <v>19</v>
      </c>
      <c r="M37" s="20"/>
    </row>
    <row r="38" spans="1:13" ht="13.5">
      <c r="A38" s="5"/>
      <c r="B38" s="5"/>
      <c r="C38" s="7"/>
      <c r="D38" s="9" t="s">
        <v>55</v>
      </c>
      <c r="E38" s="8">
        <v>1</v>
      </c>
      <c r="F38" s="8">
        <v>25</v>
      </c>
      <c r="G38" s="8">
        <v>25</v>
      </c>
      <c r="H38" s="8"/>
      <c r="I38" s="8"/>
      <c r="J38" s="8"/>
      <c r="K38" s="6"/>
      <c r="L38" s="21" t="s">
        <v>19</v>
      </c>
      <c r="M38" s="20"/>
    </row>
    <row r="39" spans="1:13" ht="13.5">
      <c r="A39" s="5"/>
      <c r="B39" s="5"/>
      <c r="C39" s="7"/>
      <c r="D39" s="9" t="s">
        <v>56</v>
      </c>
      <c r="E39" s="8">
        <v>43</v>
      </c>
      <c r="F39" s="8">
        <v>30</v>
      </c>
      <c r="G39" s="8">
        <v>1290</v>
      </c>
      <c r="H39" s="8"/>
      <c r="I39" s="8"/>
      <c r="J39" s="8"/>
      <c r="K39" s="6"/>
      <c r="L39" s="21" t="s">
        <v>19</v>
      </c>
      <c r="M39" s="20"/>
    </row>
    <row r="40" spans="1:13" ht="13.5">
      <c r="A40" s="5"/>
      <c r="B40" s="5"/>
      <c r="C40" s="7"/>
      <c r="D40" s="9" t="s">
        <v>57</v>
      </c>
      <c r="E40" s="8">
        <v>16</v>
      </c>
      <c r="F40" s="8">
        <v>40</v>
      </c>
      <c r="G40" s="8">
        <v>640</v>
      </c>
      <c r="H40" s="8"/>
      <c r="I40" s="8"/>
      <c r="J40" s="8"/>
      <c r="K40" s="6"/>
      <c r="L40" s="21" t="s">
        <v>19</v>
      </c>
      <c r="M40" s="20"/>
    </row>
    <row r="41" spans="1:13" ht="13.5">
      <c r="A41" s="5" t="s">
        <v>58</v>
      </c>
      <c r="B41" s="5" t="s">
        <v>15</v>
      </c>
      <c r="C41" s="5"/>
      <c r="D41" s="5"/>
      <c r="E41" s="8">
        <f>E42</f>
        <v>97</v>
      </c>
      <c r="F41" s="8"/>
      <c r="G41" s="8">
        <f>G42</f>
        <v>4160</v>
      </c>
      <c r="H41" s="8"/>
      <c r="I41" s="8"/>
      <c r="J41" s="8"/>
      <c r="K41" s="6"/>
      <c r="L41" s="21"/>
      <c r="M41" s="20"/>
    </row>
    <row r="42" spans="1:13" ht="13.5">
      <c r="A42" s="5"/>
      <c r="B42" s="5">
        <v>1</v>
      </c>
      <c r="C42" s="7" t="s">
        <v>59</v>
      </c>
      <c r="D42" s="9" t="s">
        <v>17</v>
      </c>
      <c r="E42" s="8">
        <f>SUM(E43:E44)</f>
        <v>97</v>
      </c>
      <c r="F42" s="8"/>
      <c r="G42" s="8">
        <f>SUM(G43:G44)</f>
        <v>4160</v>
      </c>
      <c r="H42" s="8"/>
      <c r="I42" s="8"/>
      <c r="J42" s="8"/>
      <c r="K42" s="6"/>
      <c r="L42" s="21"/>
      <c r="M42" s="20"/>
    </row>
    <row r="43" spans="1:13" ht="13.5">
      <c r="A43" s="5"/>
      <c r="B43" s="5"/>
      <c r="C43" s="7"/>
      <c r="D43" s="9" t="s">
        <v>60</v>
      </c>
      <c r="E43" s="8">
        <v>28</v>
      </c>
      <c r="F43" s="8">
        <v>50</v>
      </c>
      <c r="G43" s="8">
        <v>1400</v>
      </c>
      <c r="H43" s="8"/>
      <c r="I43" s="8"/>
      <c r="J43" s="8"/>
      <c r="K43" s="8"/>
      <c r="L43" s="19" t="s">
        <v>61</v>
      </c>
      <c r="M43" s="20"/>
    </row>
    <row r="44" spans="1:13" ht="13.5">
      <c r="A44" s="5"/>
      <c r="B44" s="5"/>
      <c r="C44" s="7"/>
      <c r="D44" s="9" t="s">
        <v>62</v>
      </c>
      <c r="E44" s="8">
        <v>69</v>
      </c>
      <c r="F44" s="8">
        <v>40</v>
      </c>
      <c r="G44" s="8">
        <v>2760</v>
      </c>
      <c r="H44" s="8"/>
      <c r="I44" s="8"/>
      <c r="J44" s="8"/>
      <c r="K44" s="8"/>
      <c r="L44" s="19" t="s">
        <v>63</v>
      </c>
      <c r="M44" s="20"/>
    </row>
    <row r="45" spans="1:13" ht="13.5">
      <c r="A45" s="5" t="s">
        <v>64</v>
      </c>
      <c r="B45" s="5" t="s">
        <v>15</v>
      </c>
      <c r="C45" s="5"/>
      <c r="D45" s="5"/>
      <c r="E45" s="8">
        <v>20</v>
      </c>
      <c r="F45" s="8"/>
      <c r="G45" s="8">
        <v>48</v>
      </c>
      <c r="H45" s="8">
        <v>20</v>
      </c>
      <c r="I45" s="8"/>
      <c r="J45" s="8">
        <v>48</v>
      </c>
      <c r="K45" s="8">
        <v>48</v>
      </c>
      <c r="L45" s="19"/>
      <c r="M45" s="20"/>
    </row>
    <row r="46" spans="1:13" ht="13.5">
      <c r="A46" s="5"/>
      <c r="B46" s="5">
        <v>1</v>
      </c>
      <c r="C46" s="7" t="s">
        <v>65</v>
      </c>
      <c r="D46" s="9" t="s">
        <v>17</v>
      </c>
      <c r="E46" s="8">
        <v>20</v>
      </c>
      <c r="F46" s="8"/>
      <c r="G46" s="8">
        <v>48</v>
      </c>
      <c r="H46" s="8">
        <v>20</v>
      </c>
      <c r="I46" s="8"/>
      <c r="J46" s="8">
        <v>48</v>
      </c>
      <c r="K46" s="8">
        <v>48</v>
      </c>
      <c r="L46" s="19"/>
      <c r="M46" s="20"/>
    </row>
    <row r="47" spans="1:13" ht="13.5">
      <c r="A47" s="5"/>
      <c r="B47" s="5"/>
      <c r="C47" s="7"/>
      <c r="D47" s="9" t="s">
        <v>66</v>
      </c>
      <c r="E47" s="8">
        <v>20</v>
      </c>
      <c r="F47" s="8">
        <v>2.4</v>
      </c>
      <c r="G47" s="8">
        <v>48</v>
      </c>
      <c r="H47" s="8">
        <v>20</v>
      </c>
      <c r="I47" s="8">
        <v>2.4</v>
      </c>
      <c r="J47" s="8">
        <v>48</v>
      </c>
      <c r="K47" s="8"/>
      <c r="L47" s="19"/>
      <c r="M47" s="20"/>
    </row>
    <row r="48" spans="1:13" ht="13.5">
      <c r="A48" s="11" t="s">
        <v>67</v>
      </c>
      <c r="B48" s="12" t="s">
        <v>15</v>
      </c>
      <c r="C48" s="13"/>
      <c r="D48" s="14"/>
      <c r="E48" s="8">
        <v>100</v>
      </c>
      <c r="F48" s="8"/>
      <c r="G48" s="8">
        <v>3000</v>
      </c>
      <c r="H48" s="8"/>
      <c r="I48" s="8"/>
      <c r="J48" s="8"/>
      <c r="K48" s="8"/>
      <c r="L48" s="19"/>
      <c r="M48" s="20"/>
    </row>
    <row r="49" spans="1:13" ht="13.5">
      <c r="A49" s="15"/>
      <c r="B49" s="11">
        <v>1</v>
      </c>
      <c r="C49" s="16" t="s">
        <v>68</v>
      </c>
      <c r="D49" s="9" t="s">
        <v>17</v>
      </c>
      <c r="E49" s="8">
        <v>100</v>
      </c>
      <c r="F49" s="8"/>
      <c r="G49" s="8">
        <v>3000</v>
      </c>
      <c r="H49" s="8"/>
      <c r="I49" s="8"/>
      <c r="J49" s="8"/>
      <c r="K49" s="8"/>
      <c r="L49" s="19"/>
      <c r="M49" s="20"/>
    </row>
    <row r="50" spans="1:13" ht="13.5">
      <c r="A50" s="17"/>
      <c r="B50" s="17"/>
      <c r="C50" s="18"/>
      <c r="D50" s="9" t="s">
        <v>69</v>
      </c>
      <c r="E50" s="8">
        <v>100</v>
      </c>
      <c r="F50" s="8">
        <v>30</v>
      </c>
      <c r="G50" s="8">
        <v>3000</v>
      </c>
      <c r="H50" s="8"/>
      <c r="I50" s="8"/>
      <c r="J50" s="8"/>
      <c r="K50" s="8"/>
      <c r="L50" s="21" t="s">
        <v>19</v>
      </c>
      <c r="M50" s="20"/>
    </row>
    <row r="51" spans="1:13" ht="13.5">
      <c r="A51" s="5" t="s">
        <v>70</v>
      </c>
      <c r="B51" s="5" t="s">
        <v>15</v>
      </c>
      <c r="C51" s="5"/>
      <c r="D51" s="5"/>
      <c r="E51" s="8">
        <v>30</v>
      </c>
      <c r="F51" s="8"/>
      <c r="G51" s="8">
        <v>900</v>
      </c>
      <c r="H51" s="8"/>
      <c r="I51" s="8"/>
      <c r="J51" s="8"/>
      <c r="K51" s="8"/>
      <c r="L51" s="19"/>
      <c r="M51" s="20"/>
    </row>
    <row r="52" spans="1:13" ht="13.5">
      <c r="A52" s="5"/>
      <c r="B52" s="5">
        <v>1</v>
      </c>
      <c r="C52" s="7" t="s">
        <v>71</v>
      </c>
      <c r="D52" s="9" t="s">
        <v>17</v>
      </c>
      <c r="E52" s="8">
        <v>30</v>
      </c>
      <c r="F52" s="8"/>
      <c r="G52" s="8">
        <v>900</v>
      </c>
      <c r="H52" s="8"/>
      <c r="I52" s="8"/>
      <c r="J52" s="8"/>
      <c r="K52" s="8"/>
      <c r="L52" s="19"/>
      <c r="M52" s="20"/>
    </row>
    <row r="53" spans="1:13" ht="13.5">
      <c r="A53" s="5"/>
      <c r="B53" s="5"/>
      <c r="C53" s="7"/>
      <c r="D53" s="9" t="s">
        <v>72</v>
      </c>
      <c r="E53" s="8">
        <v>30</v>
      </c>
      <c r="F53" s="8">
        <v>30</v>
      </c>
      <c r="G53" s="8">
        <v>900</v>
      </c>
      <c r="H53" s="8"/>
      <c r="I53" s="8"/>
      <c r="J53" s="8"/>
      <c r="K53" s="8"/>
      <c r="L53" s="21" t="s">
        <v>19</v>
      </c>
      <c r="M53" s="20"/>
    </row>
    <row r="54" spans="1:13" ht="13.5">
      <c r="A54" s="5" t="s">
        <v>73</v>
      </c>
      <c r="B54" s="5" t="s">
        <v>15</v>
      </c>
      <c r="C54" s="5"/>
      <c r="D54" s="5"/>
      <c r="E54" s="8">
        <f>E55+E57</f>
        <v>1006</v>
      </c>
      <c r="F54" s="8"/>
      <c r="G54" s="8">
        <f>G55+G57</f>
        <v>4536.7128</v>
      </c>
      <c r="H54" s="8"/>
      <c r="I54" s="8"/>
      <c r="J54" s="8"/>
      <c r="K54" s="8"/>
      <c r="L54" s="19"/>
      <c r="M54" s="20"/>
    </row>
    <row r="55" spans="1:13" ht="13.5">
      <c r="A55" s="5"/>
      <c r="B55" s="5">
        <v>1</v>
      </c>
      <c r="C55" s="7" t="s">
        <v>74</v>
      </c>
      <c r="D55" s="9" t="s">
        <v>17</v>
      </c>
      <c r="E55" s="8">
        <v>951</v>
      </c>
      <c r="F55" s="8"/>
      <c r="G55" s="8">
        <v>4279.5</v>
      </c>
      <c r="H55" s="8"/>
      <c r="I55" s="8"/>
      <c r="J55" s="8"/>
      <c r="K55" s="8"/>
      <c r="L55" s="19"/>
      <c r="M55" s="20"/>
    </row>
    <row r="56" spans="1:13" ht="13.5">
      <c r="A56" s="5"/>
      <c r="B56" s="5"/>
      <c r="C56" s="7"/>
      <c r="D56" s="9" t="s">
        <v>75</v>
      </c>
      <c r="E56" s="8">
        <v>951</v>
      </c>
      <c r="F56" s="8">
        <v>4.5</v>
      </c>
      <c r="G56" s="8">
        <v>4279.5</v>
      </c>
      <c r="H56" s="8"/>
      <c r="I56" s="8"/>
      <c r="J56" s="8"/>
      <c r="K56" s="8"/>
      <c r="L56" s="21" t="s">
        <v>19</v>
      </c>
      <c r="M56" s="20"/>
    </row>
    <row r="57" spans="1:13" ht="13.5">
      <c r="A57" s="5"/>
      <c r="B57" s="5">
        <v>2</v>
      </c>
      <c r="C57" s="7" t="s">
        <v>76</v>
      </c>
      <c r="D57" s="9" t="s">
        <v>17</v>
      </c>
      <c r="E57" s="8">
        <f>SUM(E58:E61)</f>
        <v>55</v>
      </c>
      <c r="F57" s="8"/>
      <c r="G57" s="8">
        <f>SUM(G58:G61)</f>
        <v>257.2128</v>
      </c>
      <c r="H57" s="8"/>
      <c r="I57" s="8"/>
      <c r="J57" s="8"/>
      <c r="K57" s="8"/>
      <c r="L57" s="19"/>
      <c r="M57" s="20"/>
    </row>
    <row r="58" spans="1:13" ht="13.5">
      <c r="A58" s="5"/>
      <c r="B58" s="5"/>
      <c r="C58" s="7"/>
      <c r="D58" s="9" t="s">
        <v>77</v>
      </c>
      <c r="E58" s="8">
        <v>23</v>
      </c>
      <c r="F58" s="8">
        <v>4.6656</v>
      </c>
      <c r="G58" s="8">
        <v>107.3088</v>
      </c>
      <c r="H58" s="8"/>
      <c r="I58" s="8"/>
      <c r="J58" s="8"/>
      <c r="K58" s="7"/>
      <c r="L58" s="19" t="s">
        <v>78</v>
      </c>
      <c r="M58" s="20"/>
    </row>
    <row r="59" spans="1:13" ht="13.5">
      <c r="A59" s="5"/>
      <c r="B59" s="5"/>
      <c r="C59" s="7"/>
      <c r="D59" s="9" t="s">
        <v>79</v>
      </c>
      <c r="E59" s="8">
        <v>6</v>
      </c>
      <c r="F59" s="8">
        <v>4.4748</v>
      </c>
      <c r="G59" s="8">
        <v>26.8488</v>
      </c>
      <c r="H59" s="8"/>
      <c r="I59" s="8"/>
      <c r="J59" s="8"/>
      <c r="K59" s="8"/>
      <c r="L59" s="21" t="s">
        <v>19</v>
      </c>
      <c r="M59" s="20"/>
    </row>
    <row r="60" spans="1:13" ht="13.5">
      <c r="A60" s="5"/>
      <c r="B60" s="5"/>
      <c r="C60" s="7"/>
      <c r="D60" s="9" t="s">
        <v>80</v>
      </c>
      <c r="E60" s="8">
        <v>17</v>
      </c>
      <c r="F60" s="8">
        <v>4.6656</v>
      </c>
      <c r="G60" s="8">
        <v>79.3152</v>
      </c>
      <c r="H60" s="8"/>
      <c r="I60" s="8"/>
      <c r="J60" s="8"/>
      <c r="K60" s="7"/>
      <c r="L60" s="19" t="s">
        <v>81</v>
      </c>
      <c r="M60" s="20"/>
    </row>
    <row r="61" spans="1:13" ht="13.5">
      <c r="A61" s="5"/>
      <c r="B61" s="5"/>
      <c r="C61" s="7"/>
      <c r="D61" s="9" t="s">
        <v>82</v>
      </c>
      <c r="E61" s="8">
        <v>9</v>
      </c>
      <c r="F61" s="8">
        <v>4.86</v>
      </c>
      <c r="G61" s="8">
        <v>43.74</v>
      </c>
      <c r="H61" s="8"/>
      <c r="I61" s="8"/>
      <c r="J61" s="8"/>
      <c r="K61" s="8"/>
      <c r="L61" s="21" t="s">
        <v>19</v>
      </c>
      <c r="M61" s="20"/>
    </row>
  </sheetData>
  <sheetProtection/>
  <mergeCells count="53">
    <mergeCell ref="A3:D3"/>
    <mergeCell ref="B4:D4"/>
    <mergeCell ref="B10:D10"/>
    <mergeCell ref="B13:D13"/>
    <mergeCell ref="B16:D16"/>
    <mergeCell ref="B30:D30"/>
    <mergeCell ref="B35:D35"/>
    <mergeCell ref="B41:D41"/>
    <mergeCell ref="B45:D45"/>
    <mergeCell ref="B48:D48"/>
    <mergeCell ref="B51:D51"/>
    <mergeCell ref="B54:D54"/>
    <mergeCell ref="A4:A9"/>
    <mergeCell ref="A10:A12"/>
    <mergeCell ref="A13:A15"/>
    <mergeCell ref="A16:A29"/>
    <mergeCell ref="A30:A34"/>
    <mergeCell ref="A35:A40"/>
    <mergeCell ref="A41:A44"/>
    <mergeCell ref="A45:A47"/>
    <mergeCell ref="A48:A50"/>
    <mergeCell ref="A51:A53"/>
    <mergeCell ref="A54:A61"/>
    <mergeCell ref="B5:B6"/>
    <mergeCell ref="B7:B9"/>
    <mergeCell ref="B11:B12"/>
    <mergeCell ref="B14:B15"/>
    <mergeCell ref="B17:B18"/>
    <mergeCell ref="B19:B29"/>
    <mergeCell ref="B31:B32"/>
    <mergeCell ref="B33:B34"/>
    <mergeCell ref="B36:B40"/>
    <mergeCell ref="B42:B44"/>
    <mergeCell ref="B46:B47"/>
    <mergeCell ref="B49:B50"/>
    <mergeCell ref="B52:B53"/>
    <mergeCell ref="B55:B56"/>
    <mergeCell ref="B57:B61"/>
    <mergeCell ref="C5:C6"/>
    <mergeCell ref="C7:C9"/>
    <mergeCell ref="C11:C12"/>
    <mergeCell ref="C14:C15"/>
    <mergeCell ref="C17:C18"/>
    <mergeCell ref="C19:C29"/>
    <mergeCell ref="C31:C32"/>
    <mergeCell ref="C33:C34"/>
    <mergeCell ref="C36:C40"/>
    <mergeCell ref="C42:C44"/>
    <mergeCell ref="C46:C47"/>
    <mergeCell ref="C49:C50"/>
    <mergeCell ref="C52:C53"/>
    <mergeCell ref="C55:C56"/>
    <mergeCell ref="C57:C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郑洲</dc:creator>
  <cp:keywords/>
  <dc:description/>
  <cp:lastModifiedBy>cao</cp:lastModifiedBy>
  <dcterms:created xsi:type="dcterms:W3CDTF">2015-06-05T18:19:00Z</dcterms:created>
  <dcterms:modified xsi:type="dcterms:W3CDTF">2020-04-17T11:52:55Z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